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8195" windowHeight="11700" activeTab="1"/>
  </bookViews>
  <sheets>
    <sheet name="สรุปบัญชี(ผด.01)" sheetId="1" r:id="rId1"/>
    <sheet name="สรุปยุทธศาสตร์(ผด.01)" sheetId="5" r:id="rId2"/>
  </sheets>
  <calcPr calcId="145621"/>
</workbook>
</file>

<file path=xl/calcChain.xml><?xml version="1.0" encoding="utf-8"?>
<calcChain xmlns="http://schemas.openxmlformats.org/spreadsheetml/2006/main">
  <c r="D9" i="5" l="1"/>
  <c r="D35" i="5" l="1"/>
  <c r="D44" i="5" l="1"/>
  <c r="B41" i="5"/>
  <c r="B11" i="1" s="1"/>
  <c r="D41" i="5"/>
  <c r="D11" i="1" s="1"/>
  <c r="D17" i="5"/>
  <c r="D9" i="1" s="1"/>
  <c r="D10" i="1"/>
  <c r="B35" i="5"/>
  <c r="B10" i="1" s="1"/>
  <c r="B17" i="5"/>
  <c r="B9" i="1" s="1"/>
  <c r="B44" i="5"/>
  <c r="B13" i="5"/>
  <c r="B8" i="1" s="1"/>
  <c r="D13" i="5"/>
  <c r="D8" i="1" s="1"/>
  <c r="D7" i="1"/>
  <c r="B9" i="5"/>
  <c r="B7" i="1" s="1"/>
  <c r="D12" i="1" l="1"/>
  <c r="D45" i="5"/>
  <c r="B12" i="1"/>
  <c r="B13" i="1" s="1"/>
  <c r="B45" i="5"/>
  <c r="C40" i="5" s="1"/>
  <c r="D13" i="1"/>
  <c r="C30" i="5" l="1"/>
  <c r="E40" i="5"/>
  <c r="C8" i="5"/>
  <c r="E31" i="5"/>
  <c r="E43" i="5"/>
  <c r="E30" i="5"/>
  <c r="E7" i="5"/>
  <c r="E38" i="5"/>
  <c r="E39" i="5"/>
  <c r="C16" i="5"/>
  <c r="C33" i="5"/>
  <c r="C32" i="5"/>
  <c r="C39" i="5"/>
  <c r="C12" i="5"/>
  <c r="C34" i="5"/>
  <c r="C37" i="5"/>
  <c r="C7" i="5"/>
  <c r="E37" i="5"/>
  <c r="E8" i="5"/>
  <c r="E34" i="5"/>
  <c r="E16" i="5"/>
  <c r="E11" i="5"/>
  <c r="E12" i="5"/>
  <c r="E33" i="5"/>
  <c r="E15" i="5"/>
  <c r="E32" i="5"/>
  <c r="C38" i="5"/>
  <c r="C43" i="5"/>
  <c r="C11" i="5"/>
  <c r="C15" i="5"/>
  <c r="C31" i="5"/>
  <c r="E41" i="5" l="1"/>
  <c r="E11" i="1" s="1"/>
  <c r="C9" i="5"/>
  <c r="C7" i="1" s="1"/>
  <c r="C17" i="5"/>
  <c r="C9" i="1" s="1"/>
  <c r="C44" i="5"/>
  <c r="C12" i="1" s="1"/>
  <c r="E35" i="5"/>
  <c r="E10" i="1" s="1"/>
  <c r="E44" i="5"/>
  <c r="E12" i="1" s="1"/>
  <c r="C13" i="5"/>
  <c r="C8" i="1" s="1"/>
  <c r="C35" i="5"/>
  <c r="C10" i="1" s="1"/>
  <c r="E9" i="5"/>
  <c r="E7" i="1" s="1"/>
  <c r="E17" i="5"/>
  <c r="E9" i="1" s="1"/>
  <c r="C41" i="5"/>
  <c r="C11" i="1" s="1"/>
  <c r="E13" i="5"/>
  <c r="E8" i="1" s="1"/>
  <c r="C13" i="1" l="1"/>
  <c r="E13" i="1"/>
  <c r="C45" i="5"/>
  <c r="E45" i="5"/>
</calcChain>
</file>

<file path=xl/sharedStrings.xml><?xml version="1.0" encoding="utf-8"?>
<sst xmlns="http://schemas.openxmlformats.org/spreadsheetml/2006/main" count="80" uniqueCount="40">
  <si>
    <t>บัญชีสรุปโครงการพัฒนา</t>
  </si>
  <si>
    <t>ยุทธศาสตร์ / แนวทางการพัฒนา</t>
  </si>
  <si>
    <t>คิดเป็นร้อยละของโครงการทั้งหมด</t>
  </si>
  <si>
    <t>จำนวนเงินงบประมาณ</t>
  </si>
  <si>
    <t>คิดเป็นร้อยละของงบประมาณทั้งหมด</t>
  </si>
  <si>
    <t>หน่วยดำเนินการ</t>
  </si>
  <si>
    <t>จำนวนโครงการที่ดำเนินการ</t>
  </si>
  <si>
    <t>องค์การบริหารส่วนตำบลสัมปทวน  อำเภอนครชัยศรี  จังหวัดนครปฐม</t>
  </si>
  <si>
    <t>ยุทธศาสตร์ที่ 1 ยุทธศาสตร์การพัฒนาด้านบริหารจัดการที่ดี</t>
  </si>
  <si>
    <t>ส่วนที่2</t>
  </si>
  <si>
    <t>ยุทธศาสตร์ที่ 2 ยุทธศาสตร์การพัฒนาด้านสิ่งแวดล้อมและการท่องเที่ยว</t>
  </si>
  <si>
    <t>ยุทธศาสตร์ที่ 3 ยุทธศาสตร์การพัฒนาด้านเศรษฐกิจ</t>
  </si>
  <si>
    <t>ยุทธศาสตร์ที่ 4 ยุทธศาสตร์การพัฒนาด้านสังคม</t>
  </si>
  <si>
    <t>ยุทธศาสตร์ที่ 5 ยุทธศาสตร์การพัฒนาด้านการศึกษา ศาสนา และวัฒนธรรม</t>
  </si>
  <si>
    <t>ยุทธศาสตร์ที่ 6 ยุทธศาสตร์การพัฒนาด้านการบริการสาธารณะ</t>
  </si>
  <si>
    <t>รวมยุทธศาสตร์ 1</t>
  </si>
  <si>
    <t>รวมยุทธศาสตร์ 2</t>
  </si>
  <si>
    <t>รวมยุทธศาสตร์ 3</t>
  </si>
  <si>
    <t>รวมยุทธศาสตร์ 4</t>
  </si>
  <si>
    <t>รวมยุทธศาสตร์ 5</t>
  </si>
  <si>
    <t>รวมยุทธศาสตร์ 1-6</t>
  </si>
  <si>
    <t>รวมยุทธศาสตร์ 6</t>
  </si>
  <si>
    <t xml:space="preserve"> 1.1 แผนงานสร้างความเข้มแข็งของชุมชน</t>
  </si>
  <si>
    <t>อบต.สัมปทวน</t>
  </si>
  <si>
    <t xml:space="preserve"> 1.2 แผนงานบริหารทั่วไป</t>
  </si>
  <si>
    <t xml:space="preserve"> 2.1 แผนงานเคหะและชุมชน</t>
  </si>
  <si>
    <t xml:space="preserve"> 2.2 แผนงานการศาสนาวัฒนธรรมและนันทนาการ</t>
  </si>
  <si>
    <t xml:space="preserve"> 3.1 แผนงานสร้างความเข้มแข็งของชุมชน</t>
  </si>
  <si>
    <t xml:space="preserve"> 3.2 แผนงานการเกษตร</t>
  </si>
  <si>
    <t xml:space="preserve"> 4.1 แผนงานการรักษาความสงบภายใน</t>
  </si>
  <si>
    <t xml:space="preserve"> 4.2 แผนงานสาธารณสุข</t>
  </si>
  <si>
    <t xml:space="preserve"> 4.3 แผนงานสังคมสงเคราะห์</t>
  </si>
  <si>
    <t xml:space="preserve"> 4.4 แผนงานการศาสนาวัฒนธรรมและนันทนาการ</t>
  </si>
  <si>
    <t xml:space="preserve"> 4.4 แผนงานงบกลาง</t>
  </si>
  <si>
    <t xml:space="preserve"> 5.1 แผนงานการศึกษา</t>
  </si>
  <si>
    <t xml:space="preserve"> 5.2 แผนงานสร้างความเข้มแข็งของชุมชน</t>
  </si>
  <si>
    <t xml:space="preserve"> 5.3 แผนงานบริหารงานทั่วไป</t>
  </si>
  <si>
    <t xml:space="preserve"> 5.4 แผนงานการศาสนาวัฒนธรรมและนันทนาการ</t>
  </si>
  <si>
    <t xml:space="preserve"> 6.1 แผนงานเคหะและชุมชน</t>
  </si>
  <si>
    <t>แผนการดำเนินงาน  ประจำปีงบประมาณ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</si>
</sst>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u/>
      <sz val="18"/>
      <name val="TH SarabunIT๙"/>
      <family val="2"/>
    </font>
    <font>
      <sz val="16"/>
      <name val="TH SarabunIT๙"/>
      <family val="2"/>
    </font>
    <font>
      <b/>
      <u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1" xfId="1" applyFont="1" applyBorder="1" applyAlignment="1">
      <alignment horizontal="center" vertical="center" wrapText="1"/>
    </xf>
    <xf numFmtId="43" fontId="4" fillId="0" borderId="1" xfId="2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43" fontId="6" fillId="0" borderId="1" xfId="2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3" fontId="6" fillId="0" borderId="1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43" fontId="4" fillId="0" borderId="0" xfId="2" applyFont="1" applyBorder="1" applyAlignment="1">
      <alignment horizontal="center" vertical="center" wrapText="1"/>
    </xf>
    <xf numFmtId="0" fontId="6" fillId="0" borderId="0" xfId="0" applyFont="1"/>
    <xf numFmtId="0" fontId="7" fillId="0" borderId="1" xfId="1" applyFont="1" applyBorder="1" applyAlignment="1">
      <alignment wrapText="1"/>
    </xf>
    <xf numFmtId="43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392206</xdr:colOff>
      <xdr:row>1</xdr:row>
      <xdr:rowOff>22411</xdr:rowOff>
    </xdr:from>
    <xdr:to>
      <xdr:col>4</xdr:col>
      <xdr:colOff>1297081</xdr:colOff>
      <xdr:row>2</xdr:row>
      <xdr:rowOff>16808</xdr:rowOff>
    </xdr:to>
    <xdr:sp macro="" textlink="">
      <xdr:nvSpPr>
        <xdr:cNvPr id="3" name="TextBox 2"/>
        <xdr:cNvSpPr txBox="1"/>
      </xdr:nvSpPr>
      <xdr:spPr>
        <a:xfrm>
          <a:off x="8964706" y="504264"/>
          <a:ext cx="904875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แบบ </a:t>
          </a: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ผด.</a:t>
          </a: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0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1</a:t>
          </a:r>
          <a:endParaRPr kumimoji="0" lang="th-TH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th-TH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515472</xdr:colOff>
      <xdr:row>1</xdr:row>
      <xdr:rowOff>11207</xdr:rowOff>
    </xdr:from>
    <xdr:to>
      <xdr:col>5</xdr:col>
      <xdr:colOff>1427630</xdr:colOff>
      <xdr:row>2</xdr:row>
      <xdr:rowOff>33617</xdr:rowOff>
    </xdr:to>
    <xdr:sp macro="" textlink="">
      <xdr:nvSpPr>
        <xdr:cNvPr id="4" name="TextBox 3"/>
        <xdr:cNvSpPr txBox="1"/>
      </xdr:nvSpPr>
      <xdr:spPr>
        <a:xfrm>
          <a:off x="9188825" y="268942"/>
          <a:ext cx="912158" cy="28014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 </a:t>
          </a:r>
          <a:r>
            <a:rPr lang="th-TH" sz="1600" b="1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ผด.</a:t>
          </a:r>
          <a:r>
            <a:rPr lang="th-TH" sz="16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0</a:t>
          </a:r>
          <a:r>
            <a:rPr lang="en-US" sz="16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1</a:t>
          </a:r>
          <a:endParaRPr lang="th-TH" sz="1600" b="1">
            <a:solidFill>
              <a:schemeClr val="tx1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5</xdr:col>
      <xdr:colOff>627529</xdr:colOff>
      <xdr:row>24</xdr:row>
      <xdr:rowOff>11206</xdr:rowOff>
    </xdr:from>
    <xdr:to>
      <xdr:col>5</xdr:col>
      <xdr:colOff>1532404</xdr:colOff>
      <xdr:row>25</xdr:row>
      <xdr:rowOff>5603</xdr:rowOff>
    </xdr:to>
    <xdr:sp macro="" textlink="">
      <xdr:nvSpPr>
        <xdr:cNvPr id="10" name="TextBox 9"/>
        <xdr:cNvSpPr txBox="1"/>
      </xdr:nvSpPr>
      <xdr:spPr>
        <a:xfrm>
          <a:off x="9121588" y="20775706"/>
          <a:ext cx="904875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</a:t>
          </a:r>
          <a:r>
            <a:rPr lang="th-TH" sz="1100">
              <a:solidFill>
                <a:srgbClr val="000000"/>
              </a:solidFill>
            </a:rPr>
            <a:t>ผด.</a:t>
          </a:r>
          <a:r>
            <a:rPr lang="th-TH" sz="1100">
              <a:solidFill>
                <a:schemeClr val="tx1"/>
              </a:solidFill>
            </a:rPr>
            <a:t>0</a:t>
          </a:r>
          <a:r>
            <a:rPr lang="en-US" sz="1100">
              <a:solidFill>
                <a:schemeClr val="tx1"/>
              </a:solidFill>
            </a:rPr>
            <a:t>1</a:t>
          </a:r>
          <a:endParaRPr lang="th-TH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515472</xdr:colOff>
      <xdr:row>24</xdr:row>
      <xdr:rowOff>11207</xdr:rowOff>
    </xdr:from>
    <xdr:to>
      <xdr:col>5</xdr:col>
      <xdr:colOff>1427630</xdr:colOff>
      <xdr:row>25</xdr:row>
      <xdr:rowOff>33617</xdr:rowOff>
    </xdr:to>
    <xdr:sp macro="" textlink="">
      <xdr:nvSpPr>
        <xdr:cNvPr id="16" name="TextBox 15"/>
        <xdr:cNvSpPr txBox="1"/>
      </xdr:nvSpPr>
      <xdr:spPr>
        <a:xfrm>
          <a:off x="9188825" y="268942"/>
          <a:ext cx="912158" cy="28014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 </a:t>
          </a:r>
          <a:r>
            <a:rPr lang="th-TH" sz="1600" b="1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ผด.</a:t>
          </a:r>
          <a:r>
            <a:rPr lang="th-TH" sz="16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0</a:t>
          </a:r>
          <a:r>
            <a:rPr lang="en-US" sz="16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1</a:t>
          </a:r>
          <a:endParaRPr lang="th-TH" sz="1600" b="1">
            <a:solidFill>
              <a:schemeClr val="tx1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7" zoomScale="85" zoomScaleNormal="85" workbookViewId="0">
      <selection activeCell="F7" sqref="F7"/>
    </sheetView>
  </sheetViews>
  <sheetFormatPr defaultRowHeight="15" x14ac:dyDescent="0.25"/>
  <cols>
    <col min="1" max="1" width="56" style="1" customWidth="1"/>
    <col min="2" max="5" width="18.75" style="1" customWidth="1"/>
    <col min="6" max="6" width="20.125" style="1" customWidth="1"/>
    <col min="7" max="16384" width="9" style="1"/>
  </cols>
  <sheetData>
    <row r="1" spans="1:6" ht="37.5" customHeight="1" x14ac:dyDescent="0.35">
      <c r="A1" s="24" t="s">
        <v>9</v>
      </c>
      <c r="B1" s="24"/>
      <c r="C1" s="24"/>
      <c r="D1" s="24"/>
      <c r="E1" s="24"/>
      <c r="F1" s="24"/>
    </row>
    <row r="2" spans="1:6" ht="21.75" customHeight="1" x14ac:dyDescent="0.3">
      <c r="A2" s="25" t="s">
        <v>0</v>
      </c>
      <c r="B2" s="25"/>
      <c r="C2" s="25"/>
      <c r="D2" s="25"/>
      <c r="E2" s="25"/>
      <c r="F2" s="25"/>
    </row>
    <row r="3" spans="1:6" ht="20.25" x14ac:dyDescent="0.3">
      <c r="A3" s="25" t="s">
        <v>39</v>
      </c>
      <c r="B3" s="25"/>
      <c r="C3" s="25"/>
      <c r="D3" s="25"/>
      <c r="E3" s="25"/>
      <c r="F3" s="25"/>
    </row>
    <row r="4" spans="1:6" ht="20.25" x14ac:dyDescent="0.3">
      <c r="A4" s="25" t="s">
        <v>7</v>
      </c>
      <c r="B4" s="25"/>
      <c r="C4" s="25"/>
      <c r="D4" s="25"/>
      <c r="E4" s="25"/>
      <c r="F4" s="25"/>
    </row>
    <row r="5" spans="1:6" ht="40.5" x14ac:dyDescent="0.25">
      <c r="A5" s="2" t="s">
        <v>1</v>
      </c>
      <c r="B5" s="2" t="s">
        <v>6</v>
      </c>
      <c r="C5" s="3" t="s">
        <v>2</v>
      </c>
      <c r="D5" s="3" t="s">
        <v>3</v>
      </c>
      <c r="E5" s="3" t="s">
        <v>4</v>
      </c>
      <c r="F5" s="4"/>
    </row>
    <row r="6" spans="1:6" ht="46.5" customHeight="1" x14ac:dyDescent="0.35">
      <c r="A6" s="5" t="s">
        <v>8</v>
      </c>
      <c r="B6" s="6"/>
      <c r="C6" s="7"/>
      <c r="D6" s="7"/>
      <c r="E6" s="7"/>
      <c r="F6" s="8"/>
    </row>
    <row r="7" spans="1:6" ht="20.25" x14ac:dyDescent="0.3">
      <c r="A7" s="6" t="s">
        <v>8</v>
      </c>
      <c r="B7" s="9">
        <f>SUM('สรุปยุทธศาสตร์(ผด.01)'!B9)</f>
        <v>7</v>
      </c>
      <c r="C7" s="10">
        <f>SUM('สรุปยุทธศาสตร์(ผด.01)'!C9)</f>
        <v>15.217391304347824</v>
      </c>
      <c r="D7" s="11">
        <f>SUM('สรุปยุทธศาสตร์(ผด.01)'!D9)</f>
        <v>610000</v>
      </c>
      <c r="E7" s="12">
        <f>SUM('สรุปยุทธศาสตร์(ผด.01)'!E9)</f>
        <v>4.39956725567977</v>
      </c>
      <c r="F7" s="13"/>
    </row>
    <row r="8" spans="1:6" ht="20.25" x14ac:dyDescent="0.3">
      <c r="A8" s="6" t="s">
        <v>10</v>
      </c>
      <c r="B8" s="9">
        <f>SUM('สรุปยุทธศาสตร์(ผด.01)'!B13)</f>
        <v>2</v>
      </c>
      <c r="C8" s="10">
        <f>SUM('สรุปยุทธศาสตร์(ผด.01)'!C13)</f>
        <v>4.3478260869565215</v>
      </c>
      <c r="D8" s="11">
        <f>SUM('สรุปยุทธศาสตร์(ผด.01)'!D13)</f>
        <v>150000</v>
      </c>
      <c r="E8" s="12">
        <f>SUM('สรุปยุทธศาสตร์(ผด.01)'!E13)</f>
        <v>1.0818608005769923</v>
      </c>
      <c r="F8" s="13"/>
    </row>
    <row r="9" spans="1:6" ht="20.25" x14ac:dyDescent="0.3">
      <c r="A9" s="6" t="s">
        <v>11</v>
      </c>
      <c r="B9" s="9">
        <f>SUM('สรุปยุทธศาสตร์(ผด.01)'!B17)</f>
        <v>5</v>
      </c>
      <c r="C9" s="10">
        <f>SUM('สรุปยุทธศาสตร์(ผด.01)'!C17)</f>
        <v>10.869565217391305</v>
      </c>
      <c r="D9" s="11">
        <f>SUM('สรุปยุทธศาสตร์(ผด.01)'!D17)</f>
        <v>140000</v>
      </c>
      <c r="E9" s="12">
        <f>SUM('สรุปยุทธศาสตร์(ผด.01)'!E17)</f>
        <v>1.0097367472051928</v>
      </c>
      <c r="F9" s="13"/>
    </row>
    <row r="10" spans="1:6" ht="20.25" x14ac:dyDescent="0.3">
      <c r="A10" s="6" t="s">
        <v>12</v>
      </c>
      <c r="B10" s="9">
        <f>SUM('สรุปยุทธศาสตร์(ผด.01)'!B35)</f>
        <v>16</v>
      </c>
      <c r="C10" s="10">
        <f>SUM('สรุปยุทธศาสตร์(ผด.01)'!C35)</f>
        <v>34.782608695652172</v>
      </c>
      <c r="D10" s="11">
        <f>SUM('สรุปยุทธศาสตร์(ผด.01)'!D35)</f>
        <v>7715000</v>
      </c>
      <c r="E10" s="12">
        <f>SUM('สรุปยุทธศาสตร์(ผด.01)'!E35)</f>
        <v>55.643707176343312</v>
      </c>
      <c r="F10" s="13"/>
    </row>
    <row r="11" spans="1:6" ht="20.25" x14ac:dyDescent="0.3">
      <c r="A11" s="6" t="s">
        <v>13</v>
      </c>
      <c r="B11" s="9">
        <f>SUM('สรุปยุทธศาสตร์(ผด.01)'!B41)</f>
        <v>13</v>
      </c>
      <c r="C11" s="10">
        <f>SUM('สรุปยุทธศาสตร์(ผด.01)'!C41)</f>
        <v>28.260869565217391</v>
      </c>
      <c r="D11" s="11">
        <f>SUM('สรุปยุทธศาสตร์(ผด.01)'!D41)</f>
        <v>2881000</v>
      </c>
      <c r="E11" s="12">
        <f>SUM('สรุปยุทธศาสตร์(ผด.01)'!E41)</f>
        <v>20.778939776415434</v>
      </c>
      <c r="F11" s="13"/>
    </row>
    <row r="12" spans="1:6" ht="20.25" x14ac:dyDescent="0.3">
      <c r="A12" s="6" t="s">
        <v>14</v>
      </c>
      <c r="B12" s="9">
        <f>SUM('สรุปยุทธศาสตร์(ผด.01)'!B44)</f>
        <v>3</v>
      </c>
      <c r="C12" s="10">
        <f>SUM('สรุปยุทธศาสตร์(ผด.01)'!C44)</f>
        <v>6.5217391304347823</v>
      </c>
      <c r="D12" s="11">
        <f>SUM('สรุปยุทธศาสตร์(ผด.01)'!D44)</f>
        <v>2369000</v>
      </c>
      <c r="E12" s="12">
        <f>SUM('สรุปยุทธศาสตร์(ผด.01)'!E44)</f>
        <v>17.086188243779301</v>
      </c>
      <c r="F12" s="13"/>
    </row>
    <row r="13" spans="1:6" ht="20.25" x14ac:dyDescent="0.3">
      <c r="A13" s="14" t="s">
        <v>20</v>
      </c>
      <c r="B13" s="2">
        <f>SUM(B7:B12)</f>
        <v>46</v>
      </c>
      <c r="C13" s="15">
        <f>SUM(C7:C12)</f>
        <v>99.999999999999986</v>
      </c>
      <c r="D13" s="16">
        <f>SUM(D7:D12)</f>
        <v>13865000</v>
      </c>
      <c r="E13" s="17">
        <f>SUM(E7:E12)</f>
        <v>100</v>
      </c>
      <c r="F13" s="4"/>
    </row>
  </sheetData>
  <mergeCells count="4">
    <mergeCell ref="A1:F1"/>
    <mergeCell ref="A2:F2"/>
    <mergeCell ref="A3:F3"/>
    <mergeCell ref="A4:F4"/>
  </mergeCells>
  <pageMargins left="0.31496062992125984" right="0.31496062992125984" top="0.39370078740157483" bottom="0.15748031496062992" header="0.39370078740157483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85" zoomScaleNormal="85" workbookViewId="0">
      <selection activeCell="E12" sqref="E12"/>
    </sheetView>
  </sheetViews>
  <sheetFormatPr defaultRowHeight="20.25" x14ac:dyDescent="0.3"/>
  <cols>
    <col min="1" max="1" width="51.5" style="20" customWidth="1"/>
    <col min="2" max="2" width="14.625" style="20" customWidth="1"/>
    <col min="3" max="3" width="15.25" style="20" customWidth="1"/>
    <col min="4" max="4" width="16.5" style="20" customWidth="1"/>
    <col min="5" max="5" width="15.75" style="20" customWidth="1"/>
    <col min="6" max="6" width="18.75" style="20" customWidth="1"/>
    <col min="7" max="16384" width="9" style="20"/>
  </cols>
  <sheetData>
    <row r="1" spans="1:6" x14ac:dyDescent="0.3">
      <c r="A1" s="18"/>
      <c r="B1" s="4"/>
      <c r="C1" s="19"/>
      <c r="D1" s="19"/>
      <c r="E1" s="19"/>
      <c r="F1" s="4"/>
    </row>
    <row r="2" spans="1:6" x14ac:dyDescent="0.3">
      <c r="A2" s="25" t="s">
        <v>0</v>
      </c>
      <c r="B2" s="25"/>
      <c r="C2" s="25"/>
      <c r="D2" s="25"/>
      <c r="E2" s="25"/>
      <c r="F2" s="25"/>
    </row>
    <row r="3" spans="1:6" x14ac:dyDescent="0.3">
      <c r="A3" s="25" t="s">
        <v>39</v>
      </c>
      <c r="B3" s="25"/>
      <c r="C3" s="25"/>
      <c r="D3" s="25"/>
      <c r="E3" s="25"/>
      <c r="F3" s="25"/>
    </row>
    <row r="4" spans="1:6" ht="23.25" customHeight="1" x14ac:dyDescent="0.3">
      <c r="A4" s="26" t="s">
        <v>7</v>
      </c>
      <c r="B4" s="26"/>
      <c r="C4" s="26"/>
      <c r="D4" s="26"/>
      <c r="E4" s="26"/>
      <c r="F4" s="26"/>
    </row>
    <row r="5" spans="1:6" ht="40.5" x14ac:dyDescent="0.3">
      <c r="A5" s="2" t="s">
        <v>1</v>
      </c>
      <c r="B5" s="2" t="s">
        <v>6</v>
      </c>
      <c r="C5" s="3" t="s">
        <v>2</v>
      </c>
      <c r="D5" s="3" t="s">
        <v>3</v>
      </c>
      <c r="E5" s="3" t="s">
        <v>4</v>
      </c>
      <c r="F5" s="2" t="s">
        <v>5</v>
      </c>
    </row>
    <row r="6" spans="1:6" ht="30.75" customHeight="1" x14ac:dyDescent="0.3">
      <c r="A6" s="21" t="s">
        <v>8</v>
      </c>
      <c r="B6" s="6"/>
      <c r="C6" s="7"/>
      <c r="D6" s="7"/>
      <c r="E6" s="7"/>
      <c r="F6" s="6"/>
    </row>
    <row r="7" spans="1:6" x14ac:dyDescent="0.3">
      <c r="A7" s="6" t="s">
        <v>22</v>
      </c>
      <c r="B7" s="9">
        <v>1</v>
      </c>
      <c r="C7" s="22">
        <f>SUM(B7*100/B$45)</f>
        <v>2.1739130434782608</v>
      </c>
      <c r="D7" s="22">
        <v>10000</v>
      </c>
      <c r="E7" s="22">
        <f>SUM(D7*100/D$45)</f>
        <v>7.2124053371799501E-2</v>
      </c>
      <c r="F7" s="9" t="s">
        <v>23</v>
      </c>
    </row>
    <row r="8" spans="1:6" x14ac:dyDescent="0.3">
      <c r="A8" s="23" t="s">
        <v>24</v>
      </c>
      <c r="B8" s="9">
        <v>6</v>
      </c>
      <c r="C8" s="22">
        <f>SUM(B8*100/B$45)</f>
        <v>13.043478260869565</v>
      </c>
      <c r="D8" s="22">
        <v>600000</v>
      </c>
      <c r="E8" s="22">
        <f>SUM(D8*100/D$45)</f>
        <v>4.3274432023079701</v>
      </c>
      <c r="F8" s="9" t="s">
        <v>23</v>
      </c>
    </row>
    <row r="9" spans="1:6" x14ac:dyDescent="0.3">
      <c r="A9" s="14" t="s">
        <v>15</v>
      </c>
      <c r="B9" s="2">
        <f>SUM(B7:B8)</f>
        <v>7</v>
      </c>
      <c r="C9" s="17">
        <f>SUM(C7:C8)</f>
        <v>15.217391304347824</v>
      </c>
      <c r="D9" s="17">
        <f>SUM(D7:D8)</f>
        <v>610000</v>
      </c>
      <c r="E9" s="17">
        <f>SUM(E7:E8)</f>
        <v>4.39956725567977</v>
      </c>
      <c r="F9" s="2"/>
    </row>
    <row r="10" spans="1:6" ht="40.5" x14ac:dyDescent="0.3">
      <c r="A10" s="21" t="s">
        <v>10</v>
      </c>
      <c r="B10" s="6"/>
      <c r="C10" s="7"/>
      <c r="D10" s="7"/>
      <c r="E10" s="7"/>
      <c r="F10" s="6"/>
    </row>
    <row r="11" spans="1:6" x14ac:dyDescent="0.3">
      <c r="A11" s="6" t="s">
        <v>25</v>
      </c>
      <c r="B11" s="9">
        <v>1</v>
      </c>
      <c r="C11" s="22">
        <f>SUM(B11*100/B$45)</f>
        <v>2.1739130434782608</v>
      </c>
      <c r="D11" s="22">
        <v>50000</v>
      </c>
      <c r="E11" s="22">
        <f>SUM(D11*100/D$45)</f>
        <v>0.36062026685899745</v>
      </c>
      <c r="F11" s="9" t="s">
        <v>23</v>
      </c>
    </row>
    <row r="12" spans="1:6" x14ac:dyDescent="0.3">
      <c r="A12" s="6" t="s">
        <v>26</v>
      </c>
      <c r="B12" s="9">
        <v>1</v>
      </c>
      <c r="C12" s="22">
        <f>SUM(B12*100/B$45)</f>
        <v>2.1739130434782608</v>
      </c>
      <c r="D12" s="22">
        <v>100000</v>
      </c>
      <c r="E12" s="22">
        <f>SUM(D12*100/D$45)</f>
        <v>0.7212405337179949</v>
      </c>
      <c r="F12" s="9" t="s">
        <v>23</v>
      </c>
    </row>
    <row r="13" spans="1:6" x14ac:dyDescent="0.3">
      <c r="A13" s="14" t="s">
        <v>16</v>
      </c>
      <c r="B13" s="2">
        <f>SUM(B11:B12)</f>
        <v>2</v>
      </c>
      <c r="C13" s="17">
        <f>SUM(C11:C12)</f>
        <v>4.3478260869565215</v>
      </c>
      <c r="D13" s="17">
        <f>SUM(D11:D12)</f>
        <v>150000</v>
      </c>
      <c r="E13" s="17">
        <f>SUM(E11:E12)</f>
        <v>1.0818608005769923</v>
      </c>
      <c r="F13" s="2"/>
    </row>
    <row r="14" spans="1:6" ht="27" customHeight="1" x14ac:dyDescent="0.3">
      <c r="A14" s="21" t="s">
        <v>11</v>
      </c>
      <c r="B14" s="6"/>
      <c r="C14" s="7"/>
      <c r="D14" s="7"/>
      <c r="E14" s="7"/>
      <c r="F14" s="6"/>
    </row>
    <row r="15" spans="1:6" x14ac:dyDescent="0.3">
      <c r="A15" s="6" t="s">
        <v>27</v>
      </c>
      <c r="B15" s="9">
        <v>4</v>
      </c>
      <c r="C15" s="22">
        <f>SUM(B15*100/B$45)</f>
        <v>8.695652173913043</v>
      </c>
      <c r="D15" s="22">
        <v>110000</v>
      </c>
      <c r="E15" s="22">
        <f>SUM(D15*100/D$45)</f>
        <v>0.7933645870897944</v>
      </c>
      <c r="F15" s="9" t="s">
        <v>23</v>
      </c>
    </row>
    <row r="16" spans="1:6" x14ac:dyDescent="0.3">
      <c r="A16" s="6" t="s">
        <v>28</v>
      </c>
      <c r="B16" s="9">
        <v>1</v>
      </c>
      <c r="C16" s="22">
        <f>SUM(B16*100/B$45)</f>
        <v>2.1739130434782608</v>
      </c>
      <c r="D16" s="22">
        <v>30000</v>
      </c>
      <c r="E16" s="22">
        <f>SUM(D16*100/D$45)</f>
        <v>0.21637216011539848</v>
      </c>
      <c r="F16" s="9" t="s">
        <v>23</v>
      </c>
    </row>
    <row r="17" spans="1:6" x14ac:dyDescent="0.3">
      <c r="A17" s="14" t="s">
        <v>17</v>
      </c>
      <c r="B17" s="2">
        <f>SUM(B15:B16)</f>
        <v>5</v>
      </c>
      <c r="C17" s="17">
        <f>SUM(C15:C16)</f>
        <v>10.869565217391305</v>
      </c>
      <c r="D17" s="17">
        <f>SUM(D15:D16)</f>
        <v>140000</v>
      </c>
      <c r="E17" s="17">
        <f>SUM(E15:E16)</f>
        <v>1.0097367472051928</v>
      </c>
      <c r="F17" s="2"/>
    </row>
    <row r="18" spans="1:6" ht="23.25" customHeight="1" x14ac:dyDescent="0.3"/>
    <row r="19" spans="1:6" ht="23.25" customHeight="1" x14ac:dyDescent="0.3"/>
    <row r="20" spans="1:6" ht="23.25" customHeight="1" x14ac:dyDescent="0.3"/>
    <row r="21" spans="1:6" ht="23.25" customHeight="1" x14ac:dyDescent="0.3"/>
    <row r="22" spans="1:6" ht="23.25" customHeight="1" x14ac:dyDescent="0.3"/>
    <row r="23" spans="1:6" ht="23.25" customHeight="1" x14ac:dyDescent="0.3"/>
    <row r="24" spans="1:6" x14ac:dyDescent="0.3">
      <c r="A24" s="18"/>
      <c r="B24" s="4"/>
      <c r="C24" s="19"/>
      <c r="D24" s="19"/>
      <c r="E24" s="19"/>
      <c r="F24" s="4"/>
    </row>
    <row r="25" spans="1:6" x14ac:dyDescent="0.3">
      <c r="A25" s="25" t="s">
        <v>0</v>
      </c>
      <c r="B25" s="25"/>
      <c r="C25" s="25"/>
      <c r="D25" s="25"/>
      <c r="E25" s="25"/>
      <c r="F25" s="25"/>
    </row>
    <row r="26" spans="1:6" x14ac:dyDescent="0.3">
      <c r="A26" s="25" t="s">
        <v>39</v>
      </c>
      <c r="B26" s="25"/>
      <c r="C26" s="25"/>
      <c r="D26" s="25"/>
      <c r="E26" s="25"/>
      <c r="F26" s="25"/>
    </row>
    <row r="27" spans="1:6" ht="23.25" customHeight="1" x14ac:dyDescent="0.3">
      <c r="A27" s="26" t="s">
        <v>7</v>
      </c>
      <c r="B27" s="26"/>
      <c r="C27" s="26"/>
      <c r="D27" s="26"/>
      <c r="E27" s="26"/>
      <c r="F27" s="26"/>
    </row>
    <row r="28" spans="1:6" ht="40.5" x14ac:dyDescent="0.3">
      <c r="A28" s="2" t="s">
        <v>1</v>
      </c>
      <c r="B28" s="2" t="s">
        <v>6</v>
      </c>
      <c r="C28" s="3" t="s">
        <v>2</v>
      </c>
      <c r="D28" s="3" t="s">
        <v>3</v>
      </c>
      <c r="E28" s="3" t="s">
        <v>4</v>
      </c>
      <c r="F28" s="2" t="s">
        <v>5</v>
      </c>
    </row>
    <row r="29" spans="1:6" ht="30.75" customHeight="1" x14ac:dyDescent="0.3">
      <c r="A29" s="21" t="s">
        <v>12</v>
      </c>
      <c r="B29" s="6"/>
      <c r="C29" s="7"/>
      <c r="D29" s="7"/>
      <c r="E29" s="7"/>
      <c r="F29" s="6"/>
    </row>
    <row r="30" spans="1:6" x14ac:dyDescent="0.3">
      <c r="A30" s="6" t="s">
        <v>29</v>
      </c>
      <c r="B30" s="9">
        <v>3</v>
      </c>
      <c r="C30" s="22">
        <f>SUM(B30*100/B$45)</f>
        <v>6.5217391304347823</v>
      </c>
      <c r="D30" s="22">
        <v>165000</v>
      </c>
      <c r="E30" s="22">
        <f>SUM(D30*100/D$45)</f>
        <v>1.1900468806346918</v>
      </c>
      <c r="F30" s="9" t="s">
        <v>23</v>
      </c>
    </row>
    <row r="31" spans="1:6" x14ac:dyDescent="0.3">
      <c r="A31" s="6" t="s">
        <v>30</v>
      </c>
      <c r="B31" s="9">
        <v>4</v>
      </c>
      <c r="C31" s="22">
        <f>SUM(B31*100/B$45)</f>
        <v>8.695652173913043</v>
      </c>
      <c r="D31" s="22">
        <v>330000</v>
      </c>
      <c r="E31" s="22">
        <f>SUM(D31*100/D$45)</f>
        <v>2.3800937612693835</v>
      </c>
      <c r="F31" s="9" t="s">
        <v>23</v>
      </c>
    </row>
    <row r="32" spans="1:6" x14ac:dyDescent="0.3">
      <c r="A32" s="6" t="s">
        <v>31</v>
      </c>
      <c r="B32" s="9">
        <v>3</v>
      </c>
      <c r="C32" s="22">
        <f>SUM(B32*100/B$45)</f>
        <v>6.5217391304347823</v>
      </c>
      <c r="D32" s="22">
        <v>95000</v>
      </c>
      <c r="E32" s="22">
        <f>SUM(D32*100/D$45)</f>
        <v>0.68517850703209515</v>
      </c>
      <c r="F32" s="9" t="s">
        <v>23</v>
      </c>
    </row>
    <row r="33" spans="1:6" x14ac:dyDescent="0.3">
      <c r="A33" s="6" t="s">
        <v>32</v>
      </c>
      <c r="B33" s="9">
        <v>1</v>
      </c>
      <c r="C33" s="22">
        <f>SUM(B33*100/B$45)</f>
        <v>2.1739130434782608</v>
      </c>
      <c r="D33" s="22">
        <v>50000</v>
      </c>
      <c r="E33" s="22">
        <f>SUM(D33*100/D$45)</f>
        <v>0.36062026685899745</v>
      </c>
      <c r="F33" s="9" t="s">
        <v>23</v>
      </c>
    </row>
    <row r="34" spans="1:6" x14ac:dyDescent="0.3">
      <c r="A34" s="6" t="s">
        <v>33</v>
      </c>
      <c r="B34" s="9">
        <v>5</v>
      </c>
      <c r="C34" s="22">
        <f>SUM(B34*100/B$45)</f>
        <v>10.869565217391305</v>
      </c>
      <c r="D34" s="22">
        <v>7075000</v>
      </c>
      <c r="E34" s="22">
        <f>SUM(D34*100/D$45)</f>
        <v>51.027767760548144</v>
      </c>
      <c r="F34" s="9" t="s">
        <v>23</v>
      </c>
    </row>
    <row r="35" spans="1:6" x14ac:dyDescent="0.3">
      <c r="A35" s="14" t="s">
        <v>18</v>
      </c>
      <c r="B35" s="2">
        <f>SUM(B30:B34)</f>
        <v>16</v>
      </c>
      <c r="C35" s="17">
        <f>SUM(C30:C34)</f>
        <v>34.782608695652172</v>
      </c>
      <c r="D35" s="17">
        <f>SUM(D30:D34)</f>
        <v>7715000</v>
      </c>
      <c r="E35" s="17">
        <f>SUM(E30:E34)</f>
        <v>55.643707176343312</v>
      </c>
      <c r="F35" s="2"/>
    </row>
    <row r="36" spans="1:6" ht="40.5" x14ac:dyDescent="0.3">
      <c r="A36" s="21" t="s">
        <v>13</v>
      </c>
      <c r="B36" s="6"/>
      <c r="C36" s="7"/>
      <c r="D36" s="7"/>
      <c r="E36" s="7"/>
      <c r="F36" s="6"/>
    </row>
    <row r="37" spans="1:6" x14ac:dyDescent="0.3">
      <c r="A37" s="6" t="s">
        <v>34</v>
      </c>
      <c r="B37" s="9">
        <v>4</v>
      </c>
      <c r="C37" s="22">
        <f>SUM(B37*100/B$45)</f>
        <v>8.695652173913043</v>
      </c>
      <c r="D37" s="22">
        <v>2246000</v>
      </c>
      <c r="E37" s="22">
        <f>SUM(D37*100/D$45)</f>
        <v>16.199062387306167</v>
      </c>
      <c r="F37" s="9" t="s">
        <v>23</v>
      </c>
    </row>
    <row r="38" spans="1:6" x14ac:dyDescent="0.3">
      <c r="A38" s="6" t="s">
        <v>35</v>
      </c>
      <c r="B38" s="9">
        <v>1</v>
      </c>
      <c r="C38" s="22">
        <f>SUM(B38*100/B$45)</f>
        <v>2.1739130434782608</v>
      </c>
      <c r="D38" s="22">
        <v>90000</v>
      </c>
      <c r="E38" s="22">
        <f>SUM(D38*100/D$45)</f>
        <v>0.6491164803461954</v>
      </c>
      <c r="F38" s="9" t="s">
        <v>23</v>
      </c>
    </row>
    <row r="39" spans="1:6" x14ac:dyDescent="0.3">
      <c r="A39" s="6" t="s">
        <v>36</v>
      </c>
      <c r="B39" s="9">
        <v>2</v>
      </c>
      <c r="C39" s="22">
        <f>SUM(B39*100/B$45)</f>
        <v>4.3478260869565215</v>
      </c>
      <c r="D39" s="22">
        <v>250000</v>
      </c>
      <c r="E39" s="22">
        <f>SUM(D39*100/D$45)</f>
        <v>1.8031013342949873</v>
      </c>
      <c r="F39" s="9" t="s">
        <v>23</v>
      </c>
    </row>
    <row r="40" spans="1:6" x14ac:dyDescent="0.3">
      <c r="A40" s="6" t="s">
        <v>37</v>
      </c>
      <c r="B40" s="9">
        <v>6</v>
      </c>
      <c r="C40" s="22">
        <f>SUM(B40*100/B$45)</f>
        <v>13.043478260869565</v>
      </c>
      <c r="D40" s="22">
        <v>295000</v>
      </c>
      <c r="E40" s="22">
        <f>SUM(D40*100/D$45)</f>
        <v>2.1276595744680851</v>
      </c>
      <c r="F40" s="9" t="s">
        <v>23</v>
      </c>
    </row>
    <row r="41" spans="1:6" x14ac:dyDescent="0.3">
      <c r="A41" s="14" t="s">
        <v>19</v>
      </c>
      <c r="B41" s="2">
        <f>SUM(B37:B40)</f>
        <v>13</v>
      </c>
      <c r="C41" s="17">
        <f>SUM(C37:C40)</f>
        <v>28.260869565217391</v>
      </c>
      <c r="D41" s="17">
        <f>SUM(D37:D40)</f>
        <v>2881000</v>
      </c>
      <c r="E41" s="17">
        <f>SUM(E37:E40)</f>
        <v>20.778939776415434</v>
      </c>
      <c r="F41" s="2"/>
    </row>
    <row r="42" spans="1:6" ht="30.75" customHeight="1" x14ac:dyDescent="0.3">
      <c r="A42" s="21" t="s">
        <v>14</v>
      </c>
      <c r="B42" s="6"/>
      <c r="C42" s="7"/>
      <c r="D42" s="7"/>
      <c r="E42" s="7"/>
      <c r="F42" s="6"/>
    </row>
    <row r="43" spans="1:6" x14ac:dyDescent="0.3">
      <c r="A43" s="6" t="s">
        <v>38</v>
      </c>
      <c r="B43" s="9">
        <v>3</v>
      </c>
      <c r="C43" s="22">
        <f>SUM(B43*100/B$45)</f>
        <v>6.5217391304347823</v>
      </c>
      <c r="D43" s="22">
        <v>2369000</v>
      </c>
      <c r="E43" s="22">
        <f>SUM(D43*100/D$45)</f>
        <v>17.086188243779301</v>
      </c>
      <c r="F43" s="9" t="s">
        <v>23</v>
      </c>
    </row>
    <row r="44" spans="1:6" x14ac:dyDescent="0.3">
      <c r="A44" s="14" t="s">
        <v>21</v>
      </c>
      <c r="B44" s="2">
        <f>SUM(B43:B43)</f>
        <v>3</v>
      </c>
      <c r="C44" s="17">
        <f>SUM(C43:C43)</f>
        <v>6.5217391304347823</v>
      </c>
      <c r="D44" s="17">
        <f>SUM(D43:D43)</f>
        <v>2369000</v>
      </c>
      <c r="E44" s="17">
        <f>SUM(E43:E43)</f>
        <v>17.086188243779301</v>
      </c>
      <c r="F44" s="2"/>
    </row>
    <row r="45" spans="1:6" x14ac:dyDescent="0.3">
      <c r="A45" s="14" t="s">
        <v>20</v>
      </c>
      <c r="B45" s="2">
        <f>SUM(B9+B13+B17+B35+B41+B44)</f>
        <v>46</v>
      </c>
      <c r="C45" s="17">
        <f>SUM(C9+C13+C17+C35+C41+C44)</f>
        <v>99.999999999999986</v>
      </c>
      <c r="D45" s="17">
        <f>SUM(D9+D13+D17+D35+D41+D44)</f>
        <v>13865000</v>
      </c>
      <c r="E45" s="17">
        <f>SUM(E9+E13+E17+E35+E41+E44)</f>
        <v>100</v>
      </c>
      <c r="F45" s="2"/>
    </row>
    <row r="46" spans="1:6" ht="23.25" customHeight="1" x14ac:dyDescent="0.3"/>
  </sheetData>
  <mergeCells count="6">
    <mergeCell ref="A25:F25"/>
    <mergeCell ref="A26:F26"/>
    <mergeCell ref="A27:F27"/>
    <mergeCell ref="A2:F2"/>
    <mergeCell ref="A3:F3"/>
    <mergeCell ref="A4:F4"/>
  </mergeCells>
  <pageMargins left="0.31496062992125984" right="0.31496062992125984" top="0.39370078740157483" bottom="0.15748031496062992" header="0.39370078740157483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สรุปบัญชี(ผด.01)</vt:lpstr>
      <vt:lpstr>สรุปยุทธศาสตร์(ผด.01)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DTCOM</cp:lastModifiedBy>
  <cp:lastPrinted>2018-10-18T03:28:30Z</cp:lastPrinted>
  <dcterms:created xsi:type="dcterms:W3CDTF">2015-11-23T07:16:52Z</dcterms:created>
  <dcterms:modified xsi:type="dcterms:W3CDTF">2018-10-18T06:09:30Z</dcterms:modified>
</cp:coreProperties>
</file>