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</sheets>
  <definedNames>
    <definedName name="_xlnm.Print_Area" localSheetId="0">Sheet1!$A$1:$E$374</definedName>
  </definedNames>
  <calcPr calcId="124519"/>
</workbook>
</file>

<file path=xl/calcChain.xml><?xml version="1.0" encoding="utf-8"?>
<calcChain xmlns="http://schemas.openxmlformats.org/spreadsheetml/2006/main">
  <c r="C329" i="1"/>
  <c r="B273"/>
  <c r="B240"/>
  <c r="B330"/>
  <c r="B327"/>
  <c r="C327"/>
  <c r="C309"/>
  <c r="B309"/>
  <c r="C307"/>
  <c r="B307"/>
  <c r="C305"/>
  <c r="B305"/>
  <c r="C302"/>
  <c r="B302"/>
  <c r="C297"/>
  <c r="B297"/>
  <c r="C294"/>
  <c r="B294"/>
  <c r="C271"/>
  <c r="B271"/>
  <c r="C269"/>
  <c r="B269"/>
  <c r="C266"/>
  <c r="B266"/>
  <c r="B261"/>
  <c r="C261"/>
  <c r="D240"/>
  <c r="C240"/>
  <c r="D238"/>
  <c r="C238"/>
  <c r="B238"/>
  <c r="D236"/>
  <c r="C236"/>
  <c r="B236"/>
  <c r="D233"/>
  <c r="C233"/>
  <c r="B233"/>
  <c r="D228"/>
  <c r="C228"/>
  <c r="B228"/>
  <c r="C208"/>
  <c r="B208"/>
  <c r="D206"/>
  <c r="C206"/>
  <c r="B206"/>
  <c r="D204"/>
  <c r="C204"/>
  <c r="B204"/>
  <c r="D201"/>
  <c r="C201"/>
  <c r="B201"/>
  <c r="D196"/>
  <c r="C196"/>
  <c r="B196"/>
  <c r="D179"/>
  <c r="C179"/>
  <c r="B179"/>
  <c r="D172"/>
  <c r="C172"/>
  <c r="B172"/>
  <c r="D167"/>
  <c r="C167"/>
  <c r="B167"/>
  <c r="D164"/>
  <c r="C164"/>
  <c r="B164"/>
  <c r="C147"/>
  <c r="B147"/>
  <c r="C140"/>
  <c r="B140"/>
  <c r="C135"/>
  <c r="B135"/>
  <c r="C132"/>
  <c r="B132"/>
  <c r="C85"/>
  <c r="B85"/>
  <c r="B83"/>
  <c r="C83"/>
  <c r="C73"/>
  <c r="B73"/>
  <c r="C70"/>
  <c r="B70"/>
  <c r="D39"/>
  <c r="C39"/>
  <c r="B39"/>
  <c r="D24"/>
  <c r="C24"/>
  <c r="B24"/>
  <c r="D20"/>
  <c r="C20"/>
  <c r="B20"/>
  <c r="D17"/>
  <c r="C17"/>
  <c r="B17"/>
  <c r="D12"/>
  <c r="D13"/>
  <c r="C12"/>
  <c r="B12"/>
  <c r="D9"/>
  <c r="C9"/>
  <c r="B9"/>
  <c r="C141"/>
  <c r="C77"/>
  <c r="C300"/>
  <c r="C303"/>
  <c r="C264"/>
  <c r="D207"/>
  <c r="C330"/>
  <c r="C301"/>
  <c r="C299"/>
  <c r="C296"/>
  <c r="C263"/>
  <c r="D239"/>
  <c r="D231"/>
  <c r="D230"/>
  <c r="D198"/>
  <c r="D174"/>
  <c r="D173"/>
  <c r="D170"/>
  <c r="D169"/>
  <c r="D168"/>
  <c r="D166"/>
  <c r="C137"/>
  <c r="C134"/>
  <c r="D109"/>
  <c r="B110"/>
  <c r="C110"/>
  <c r="D103"/>
  <c r="D102"/>
  <c r="C84"/>
  <c r="C72"/>
  <c r="C74"/>
  <c r="C75"/>
  <c r="C76"/>
  <c r="D42"/>
  <c r="D41"/>
  <c r="C47"/>
  <c r="B47"/>
  <c r="D21"/>
  <c r="D18"/>
  <c r="D16"/>
  <c r="D15"/>
  <c r="D14"/>
  <c r="D11"/>
  <c r="D10"/>
  <c r="C273" l="1"/>
  <c r="D47"/>
  <c r="E240"/>
  <c r="D110"/>
  <c r="D208"/>
  <c r="E179"/>
</calcChain>
</file>

<file path=xl/sharedStrings.xml><?xml version="1.0" encoding="utf-8"?>
<sst xmlns="http://schemas.openxmlformats.org/spreadsheetml/2006/main" count="237" uniqueCount="54">
  <si>
    <t>รวม</t>
  </si>
  <si>
    <t>รายจ่ายตามงานและงบรายจ่าย</t>
  </si>
  <si>
    <t>องค์การบริหารส่วนตำบลสัมปทวน</t>
  </si>
  <si>
    <t>อำเภอ นครชัยศรี  จังหวัด  นครปฐม</t>
  </si>
  <si>
    <t>งบ</t>
  </si>
  <si>
    <t xml:space="preserve">                              งาน</t>
  </si>
  <si>
    <t>แผนงานบริหารงานทั่วไป  (00110)</t>
  </si>
  <si>
    <t>งานบริหารทั่วไป (00111)</t>
  </si>
  <si>
    <t>งบบุคลากร (5200000)</t>
  </si>
  <si>
    <t xml:space="preserve">    เงินเดือน (ฝ่ายการเมือง) (5210000)</t>
  </si>
  <si>
    <t xml:space="preserve">    เงินเดือน (ฝ่ายประจำ) (5220000)</t>
  </si>
  <si>
    <t>งบดำเนินงาน (5300000)</t>
  </si>
  <si>
    <t xml:space="preserve">    ค่าตอบแทน (5310000) </t>
  </si>
  <si>
    <t xml:space="preserve">    ค่าใช้สอย (5320000)</t>
  </si>
  <si>
    <t xml:space="preserve">    ค่าวัสดุ (5330000)</t>
  </si>
  <si>
    <t xml:space="preserve">    ค่าสาธารณูปโภค (5340000)</t>
  </si>
  <si>
    <t>งบลงทุน (5400000)</t>
  </si>
  <si>
    <t xml:space="preserve">    ค่าครุภัณฑ์ (5410000)</t>
  </si>
  <si>
    <t xml:space="preserve">    ค่าที่ดินและสิ่งก่อสร้าง (5420000)</t>
  </si>
  <si>
    <t>งบรายจ่ายอื่น (5500000)</t>
  </si>
  <si>
    <t xml:space="preserve">    รายจ่ายอื่น  (5510000)</t>
  </si>
  <si>
    <t>งบเงินอุดหนุน (5600000)</t>
  </si>
  <si>
    <t xml:space="preserve">    เงินอุดหนุน (5610000)</t>
  </si>
  <si>
    <t>งานบริหารทั่วไปเกี่ยวกับการรักษาความสงบภายใน(00121)</t>
  </si>
  <si>
    <t>งานบริหารทั่วไปเกี่ยวกับการศึกษา(00211)</t>
  </si>
  <si>
    <t>แผนงานการศึกษา (00210)</t>
  </si>
  <si>
    <t>งบกลาง (5100000)</t>
  </si>
  <si>
    <t>แผนงานงบกลาง (00410)</t>
  </si>
  <si>
    <t xml:space="preserve">       งบกลาง         (00410)</t>
  </si>
  <si>
    <t>อำเภอนครชัยศรี  จังหวัดนครปฐม</t>
  </si>
  <si>
    <t>แผนงานการพาณิชย์ (00330)</t>
  </si>
  <si>
    <t>งานกิจการประปา (00332)</t>
  </si>
  <si>
    <t>อำเภอนครชัยศรี   จังหวัดนครปฐม</t>
  </si>
  <si>
    <t>แผนงานการเกษตร (00320)</t>
  </si>
  <si>
    <t>งานส่งเสริมการเกษตร  (00321)</t>
  </si>
  <si>
    <t>แผนงานการศาสนาวัฒนธรรมและนันทนาการ (00260)</t>
  </si>
  <si>
    <t>งานศาสนาวัฒนธรรมท้องถิ่น (00263)</t>
  </si>
  <si>
    <t>งานส่งเสริมและสนับสนุนความเข้มแข็งชุมชน(00252)</t>
  </si>
  <si>
    <t>งานบริหารทั่วไปเกี่ยวกับ   สร้างความเข้มแข็งของชุมชน(00251)</t>
  </si>
  <si>
    <t>แผนงานเคหะและชุมชน (00240)</t>
  </si>
  <si>
    <t>งานบริหารทั่วไปเกี่ยวกับเคหะและชุมชน(00241)</t>
  </si>
  <si>
    <t>งานกำจัดขยะมูลฝอยและสิ่งปฏิกูล(00244)</t>
  </si>
  <si>
    <t>แผนงานสังคมสงเคราะห์ (00230)</t>
  </si>
  <si>
    <t>งานบริหารทั่วไปเกี่ยวกับสังคมสงเคราะห์(00231)</t>
  </si>
  <si>
    <t>แผนงานสาธารณสุข (00220)</t>
  </si>
  <si>
    <t>งานบริหารทั่วไปเกี่ยวกับสาธารณสุข(00221)</t>
  </si>
  <si>
    <t xml:space="preserve"> งานบริการสาธารณสุขและงานสาธารณสุขอื่น(00223)</t>
  </si>
  <si>
    <r>
      <t xml:space="preserve">งานบริหารงานคลัง </t>
    </r>
    <r>
      <rPr>
        <sz val="18"/>
        <color theme="1"/>
        <rFont val="TH SarabunPSK"/>
        <family val="2"/>
      </rPr>
      <t>(00112)</t>
    </r>
  </si>
  <si>
    <t xml:space="preserve">      งานป้องกันภัยฝ่ายพลเรือนและระงับอัคคีภัย(00123)</t>
  </si>
  <si>
    <t>แผนงานสร้างความเข้มแข็งของชุมชน (00250)</t>
  </si>
  <si>
    <t>แผนงานการรักษาความสงบภายใน (00120)</t>
  </si>
  <si>
    <t>งานกีฬาและนันทนาการ (00262)</t>
  </si>
  <si>
    <t>บำเหน็จ/บำนาญ (5120000)</t>
  </si>
  <si>
    <t>งบกลาง (5110000)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</si>
</sst>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#,##0.00_ ;\-#,##0.00\ 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/>
    <xf numFmtId="0" fontId="4" fillId="0" borderId="3" xfId="0" applyFont="1" applyBorder="1" applyAlignment="1">
      <alignment vertical="top" wrapText="1"/>
    </xf>
    <xf numFmtId="43" fontId="3" fillId="0" borderId="1" xfId="1" applyNumberFormat="1" applyFont="1" applyBorder="1" applyAlignment="1">
      <alignment vertical="top" wrapText="1"/>
    </xf>
    <xf numFmtId="43" fontId="3" fillId="0" borderId="1" xfId="1" applyNumberFormat="1" applyFont="1" applyBorder="1"/>
    <xf numFmtId="43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 applyAlignment="1">
      <alignment horizontal="center" vertical="top" wrapText="1"/>
    </xf>
    <xf numFmtId="43" fontId="3" fillId="0" borderId="1" xfId="1" applyNumberFormat="1" applyFont="1" applyBorder="1" applyAlignment="1">
      <alignment vertical="center" wrapText="1"/>
    </xf>
    <xf numFmtId="43" fontId="3" fillId="0" borderId="0" xfId="0" applyNumberFormat="1" applyFont="1"/>
    <xf numFmtId="0" fontId="2" fillId="0" borderId="0" xfId="0" applyFont="1" applyAlignment="1"/>
    <xf numFmtId="43" fontId="3" fillId="0" borderId="0" xfId="1" applyNumberFormat="1" applyFont="1" applyBorder="1" applyAlignment="1">
      <alignment horizontal="center"/>
    </xf>
    <xf numFmtId="43" fontId="4" fillId="0" borderId="1" xfId="1" applyNumberFormat="1" applyFont="1" applyBorder="1"/>
    <xf numFmtId="43" fontId="4" fillId="0" borderId="1" xfId="1" applyNumberFormat="1" applyFont="1" applyBorder="1" applyAlignment="1">
      <alignment vertical="top" wrapText="1"/>
    </xf>
    <xf numFmtId="43" fontId="4" fillId="0" borderId="1" xfId="1" applyNumberFormat="1" applyFont="1" applyBorder="1" applyAlignment="1">
      <alignment horizontal="center" vertical="top" wrapText="1"/>
    </xf>
    <xf numFmtId="43" fontId="4" fillId="0" borderId="1" xfId="0" applyNumberFormat="1" applyFont="1" applyBorder="1"/>
    <xf numFmtId="0" fontId="2" fillId="0" borderId="0" xfId="0" applyFont="1" applyAlignment="1">
      <alignment horizontal="center"/>
    </xf>
    <xf numFmtId="43" fontId="4" fillId="0" borderId="1" xfId="1" applyNumberFormat="1" applyFont="1" applyBorder="1" applyAlignment="1"/>
    <xf numFmtId="43" fontId="4" fillId="0" borderId="1" xfId="1" applyNumberFormat="1" applyFont="1" applyBorder="1" applyAlignment="1">
      <alignment horizontal="center" vertical="center"/>
    </xf>
    <xf numFmtId="43" fontId="4" fillId="0" borderId="1" xfId="1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43" fontId="4" fillId="0" borderId="1" xfId="1" applyNumberFormat="1" applyFont="1" applyBorder="1" applyAlignment="1">
      <alignment vertical="center" wrapText="1"/>
    </xf>
    <xf numFmtId="43" fontId="4" fillId="0" borderId="1" xfId="1" applyNumberFormat="1" applyFont="1" applyBorder="1" applyAlignment="1">
      <alignment wrapText="1"/>
    </xf>
    <xf numFmtId="187" fontId="3" fillId="0" borderId="1" xfId="1" applyNumberFormat="1" applyFont="1" applyBorder="1" applyAlignment="1">
      <alignment horizontal="right"/>
    </xf>
    <xf numFmtId="43" fontId="4" fillId="0" borderId="3" xfId="0" applyNumberFormat="1" applyFont="1" applyBorder="1" applyAlignment="1">
      <alignment vertical="top" wrapText="1"/>
    </xf>
    <xf numFmtId="187" fontId="4" fillId="0" borderId="3" xfId="0" applyNumberFormat="1" applyFont="1" applyBorder="1"/>
    <xf numFmtId="43" fontId="4" fillId="0" borderId="3" xfId="0" applyNumberFormat="1" applyFont="1" applyBorder="1" applyAlignment="1">
      <alignment wrapText="1"/>
    </xf>
    <xf numFmtId="187" fontId="4" fillId="0" borderId="3" xfId="0" applyNumberFormat="1" applyFont="1" applyBorder="1" applyAlignment="1"/>
    <xf numFmtId="43" fontId="4" fillId="0" borderId="3" xfId="0" applyNumberFormat="1" applyFont="1" applyBorder="1" applyAlignment="1"/>
    <xf numFmtId="43" fontId="3" fillId="0" borderId="1" xfId="1" applyNumberFormat="1" applyFont="1" applyBorder="1" applyAlignment="1">
      <alignment wrapText="1"/>
    </xf>
    <xf numFmtId="43" fontId="3" fillId="0" borderId="1" xfId="1" applyNumberFormat="1" applyFont="1" applyBorder="1" applyAlignment="1"/>
    <xf numFmtId="43" fontId="3" fillId="0" borderId="1" xfId="1" applyNumberFormat="1" applyFont="1" applyBorder="1" applyAlignment="1">
      <alignment horizontal="center" wrapText="1"/>
    </xf>
    <xf numFmtId="43" fontId="4" fillId="0" borderId="1" xfId="1" applyNumberFormat="1" applyFont="1" applyBorder="1" applyAlignment="1">
      <alignment horizontal="center" wrapText="1"/>
    </xf>
    <xf numFmtId="43" fontId="4" fillId="0" borderId="1" xfId="1" applyNumberFormat="1" applyFont="1" applyBorder="1" applyAlignment="1">
      <alignment horizontal="center"/>
    </xf>
    <xf numFmtId="187" fontId="4" fillId="0" borderId="3" xfId="0" applyNumberFormat="1" applyFont="1" applyBorder="1" applyAlignment="1">
      <alignment vertical="top" wrapText="1"/>
    </xf>
    <xf numFmtId="187" fontId="4" fillId="0" borderId="3" xfId="0" applyNumberFormat="1" applyFont="1" applyBorder="1" applyAlignment="1">
      <alignment wrapText="1"/>
    </xf>
    <xf numFmtId="0" fontId="3" fillId="0" borderId="0" xfId="0" applyFont="1" applyAlignment="1"/>
    <xf numFmtId="187" fontId="4" fillId="0" borderId="1" xfId="0" applyNumberFormat="1" applyFont="1" applyBorder="1"/>
    <xf numFmtId="0" fontId="3" fillId="0" borderId="3" xfId="0" applyFont="1" applyBorder="1" applyAlignment="1">
      <alignment vertical="top" wrapText="1"/>
    </xf>
    <xf numFmtId="43" fontId="3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15875</xdr:colOff>
      <xdr:row>8</xdr:row>
      <xdr:rowOff>7938</xdr:rowOff>
    </xdr:to>
    <xdr:cxnSp macro="">
      <xdr:nvCxnSpPr>
        <xdr:cNvPr id="7" name="ตัวเชื่อมต่อตรง 6"/>
        <xdr:cNvCxnSpPr/>
      </xdr:nvCxnSpPr>
      <xdr:spPr>
        <a:xfrm>
          <a:off x="19050" y="2019300"/>
          <a:ext cx="2624138" cy="8461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7937</xdr:colOff>
      <xdr:row>38</xdr:row>
      <xdr:rowOff>7938</xdr:rowOff>
    </xdr:to>
    <xdr:cxnSp macro="">
      <xdr:nvCxnSpPr>
        <xdr:cNvPr id="9" name="ตัวเชื่อมต่อตรง 8"/>
        <xdr:cNvCxnSpPr/>
      </xdr:nvCxnSpPr>
      <xdr:spPr>
        <a:xfrm>
          <a:off x="19050" y="11052175"/>
          <a:ext cx="2616200" cy="11477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7937</xdr:colOff>
      <xdr:row>68</xdr:row>
      <xdr:rowOff>420687</xdr:rowOff>
    </xdr:to>
    <xdr:cxnSp macro="">
      <xdr:nvCxnSpPr>
        <xdr:cNvPr id="12" name="ตัวเชื่อมต่อตรง 11"/>
        <xdr:cNvCxnSpPr/>
      </xdr:nvCxnSpPr>
      <xdr:spPr>
        <a:xfrm>
          <a:off x="19050" y="20045363"/>
          <a:ext cx="2616200" cy="8302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97</xdr:row>
      <xdr:rowOff>19050</xdr:rowOff>
    </xdr:from>
    <xdr:to>
      <xdr:col>1</xdr:col>
      <xdr:colOff>7937</xdr:colOff>
      <xdr:row>98</xdr:row>
      <xdr:rowOff>460375</xdr:rowOff>
    </xdr:to>
    <xdr:cxnSp macro="">
      <xdr:nvCxnSpPr>
        <xdr:cNvPr id="13" name="ตัวเชื่อมต่อตรง 12"/>
        <xdr:cNvCxnSpPr/>
      </xdr:nvCxnSpPr>
      <xdr:spPr>
        <a:xfrm>
          <a:off x="19050" y="29332238"/>
          <a:ext cx="2616200" cy="917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129</xdr:row>
      <xdr:rowOff>19050</xdr:rowOff>
    </xdr:from>
    <xdr:to>
      <xdr:col>1</xdr:col>
      <xdr:colOff>7937</xdr:colOff>
      <xdr:row>130</xdr:row>
      <xdr:rowOff>460375</xdr:rowOff>
    </xdr:to>
    <xdr:cxnSp macro="">
      <xdr:nvCxnSpPr>
        <xdr:cNvPr id="14" name="ตัวเชื่อมต่อตรง 13"/>
        <xdr:cNvCxnSpPr/>
      </xdr:nvCxnSpPr>
      <xdr:spPr>
        <a:xfrm>
          <a:off x="19050" y="38492113"/>
          <a:ext cx="2616200" cy="869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161</xdr:row>
      <xdr:rowOff>19050</xdr:rowOff>
    </xdr:from>
    <xdr:to>
      <xdr:col>1</xdr:col>
      <xdr:colOff>0</xdr:colOff>
      <xdr:row>162</xdr:row>
      <xdr:rowOff>452438</xdr:rowOff>
    </xdr:to>
    <xdr:cxnSp macro="">
      <xdr:nvCxnSpPr>
        <xdr:cNvPr id="15" name="ตัวเชื่อมต่อตรง 14"/>
        <xdr:cNvCxnSpPr/>
      </xdr:nvCxnSpPr>
      <xdr:spPr>
        <a:xfrm>
          <a:off x="19050" y="47517050"/>
          <a:ext cx="2608263" cy="8461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193</xdr:row>
      <xdr:rowOff>19050</xdr:rowOff>
    </xdr:from>
    <xdr:to>
      <xdr:col>1</xdr:col>
      <xdr:colOff>15875</xdr:colOff>
      <xdr:row>194</xdr:row>
      <xdr:rowOff>460375</xdr:rowOff>
    </xdr:to>
    <xdr:cxnSp macro="">
      <xdr:nvCxnSpPr>
        <xdr:cNvPr id="17" name="ตัวเชื่อมต่อตรง 16"/>
        <xdr:cNvCxnSpPr/>
      </xdr:nvCxnSpPr>
      <xdr:spPr>
        <a:xfrm>
          <a:off x="19050" y="56557863"/>
          <a:ext cx="2624138" cy="917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225</xdr:row>
      <xdr:rowOff>19050</xdr:rowOff>
    </xdr:from>
    <xdr:to>
      <xdr:col>1</xdr:col>
      <xdr:colOff>0</xdr:colOff>
      <xdr:row>226</xdr:row>
      <xdr:rowOff>388937</xdr:rowOff>
    </xdr:to>
    <xdr:cxnSp macro="">
      <xdr:nvCxnSpPr>
        <xdr:cNvPr id="18" name="ตัวเชื่อมต่อตรง 17"/>
        <xdr:cNvCxnSpPr/>
      </xdr:nvCxnSpPr>
      <xdr:spPr>
        <a:xfrm>
          <a:off x="19050" y="65638363"/>
          <a:ext cx="2608263" cy="7508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258</xdr:row>
      <xdr:rowOff>19050</xdr:rowOff>
    </xdr:from>
    <xdr:to>
      <xdr:col>1</xdr:col>
      <xdr:colOff>15875</xdr:colOff>
      <xdr:row>259</xdr:row>
      <xdr:rowOff>309563</xdr:rowOff>
    </xdr:to>
    <xdr:cxnSp macro="">
      <xdr:nvCxnSpPr>
        <xdr:cNvPr id="19" name="ตัวเชื่อมต่อตรง 18"/>
        <xdr:cNvCxnSpPr/>
      </xdr:nvCxnSpPr>
      <xdr:spPr>
        <a:xfrm>
          <a:off x="19050" y="74837925"/>
          <a:ext cx="2624138" cy="6556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291</xdr:row>
      <xdr:rowOff>19050</xdr:rowOff>
    </xdr:from>
    <xdr:to>
      <xdr:col>0</xdr:col>
      <xdr:colOff>2619375</xdr:colOff>
      <xdr:row>292</xdr:row>
      <xdr:rowOff>317500</xdr:rowOff>
    </xdr:to>
    <xdr:cxnSp macro="">
      <xdr:nvCxnSpPr>
        <xdr:cNvPr id="20" name="ตัวเชื่อมต่อตรง 19"/>
        <xdr:cNvCxnSpPr/>
      </xdr:nvCxnSpPr>
      <xdr:spPr>
        <a:xfrm>
          <a:off x="19050" y="83950175"/>
          <a:ext cx="2600325" cy="6397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324</xdr:row>
      <xdr:rowOff>19050</xdr:rowOff>
    </xdr:from>
    <xdr:to>
      <xdr:col>1</xdr:col>
      <xdr:colOff>7937</xdr:colOff>
      <xdr:row>325</xdr:row>
      <xdr:rowOff>277813</xdr:rowOff>
    </xdr:to>
    <xdr:cxnSp macro="">
      <xdr:nvCxnSpPr>
        <xdr:cNvPr id="21" name="ตัวเชื่อมต่อตรง 20"/>
        <xdr:cNvCxnSpPr/>
      </xdr:nvCxnSpPr>
      <xdr:spPr>
        <a:xfrm>
          <a:off x="19050" y="93038613"/>
          <a:ext cx="2616200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769937</xdr:colOff>
      <xdr:row>0</xdr:row>
      <xdr:rowOff>23813</xdr:rowOff>
    </xdr:from>
    <xdr:to>
      <xdr:col>3</xdr:col>
      <xdr:colOff>1177924</xdr:colOff>
      <xdr:row>1</xdr:row>
      <xdr:rowOff>0</xdr:rowOff>
    </xdr:to>
    <xdr:sp macro="" textlink="">
      <xdr:nvSpPr>
        <xdr:cNvPr id="16" name="TextBox 15"/>
        <xdr:cNvSpPr txBox="1"/>
      </xdr:nvSpPr>
      <xdr:spPr>
        <a:xfrm>
          <a:off x="5873750" y="23813"/>
          <a:ext cx="407987" cy="309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 8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746125</xdr:colOff>
      <xdr:row>61</xdr:row>
      <xdr:rowOff>31749</xdr:rowOff>
    </xdr:from>
    <xdr:to>
      <xdr:col>4</xdr:col>
      <xdr:colOff>0</xdr:colOff>
      <xdr:row>62</xdr:row>
      <xdr:rowOff>23814</xdr:rowOff>
    </xdr:to>
    <xdr:sp macro="" textlink="">
      <xdr:nvSpPr>
        <xdr:cNvPr id="23" name="TextBox 22"/>
        <xdr:cNvSpPr txBox="1"/>
      </xdr:nvSpPr>
      <xdr:spPr>
        <a:xfrm>
          <a:off x="5849938" y="19899312"/>
          <a:ext cx="444500" cy="2857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  10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762000</xdr:colOff>
      <xdr:row>91</xdr:row>
      <xdr:rowOff>4601</xdr:rowOff>
    </xdr:from>
    <xdr:to>
      <xdr:col>4</xdr:col>
      <xdr:colOff>1232</xdr:colOff>
      <xdr:row>92</xdr:row>
      <xdr:rowOff>7938</xdr:rowOff>
    </xdr:to>
    <xdr:sp macro="" textlink="">
      <xdr:nvSpPr>
        <xdr:cNvPr id="24" name="TextBox 23"/>
        <xdr:cNvSpPr txBox="1"/>
      </xdr:nvSpPr>
      <xdr:spPr>
        <a:xfrm>
          <a:off x="5865813" y="29746414"/>
          <a:ext cx="429857" cy="297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 11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762000</xdr:colOff>
      <xdr:row>123</xdr:row>
      <xdr:rowOff>15875</xdr:rowOff>
    </xdr:from>
    <xdr:to>
      <xdr:col>3</xdr:col>
      <xdr:colOff>1187166</xdr:colOff>
      <xdr:row>123</xdr:row>
      <xdr:rowOff>285750</xdr:rowOff>
    </xdr:to>
    <xdr:sp macro="" textlink="">
      <xdr:nvSpPr>
        <xdr:cNvPr id="25" name="TextBox 24"/>
        <xdr:cNvSpPr txBox="1"/>
      </xdr:nvSpPr>
      <xdr:spPr>
        <a:xfrm>
          <a:off x="5865813" y="39798625"/>
          <a:ext cx="425166" cy="269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 12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809625</xdr:colOff>
      <xdr:row>155</xdr:row>
      <xdr:rowOff>0</xdr:rowOff>
    </xdr:from>
    <xdr:to>
      <xdr:col>4</xdr:col>
      <xdr:colOff>4554</xdr:colOff>
      <xdr:row>156</xdr:row>
      <xdr:rowOff>7937</xdr:rowOff>
    </xdr:to>
    <xdr:sp macro="" textlink="">
      <xdr:nvSpPr>
        <xdr:cNvPr id="26" name="TextBox 25"/>
        <xdr:cNvSpPr txBox="1"/>
      </xdr:nvSpPr>
      <xdr:spPr>
        <a:xfrm>
          <a:off x="5913438" y="49688750"/>
          <a:ext cx="385554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 13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817563</xdr:colOff>
      <xdr:row>187</xdr:row>
      <xdr:rowOff>1279</xdr:rowOff>
    </xdr:from>
    <xdr:to>
      <xdr:col>3</xdr:col>
      <xdr:colOff>1187311</xdr:colOff>
      <xdr:row>188</xdr:row>
      <xdr:rowOff>0</xdr:rowOff>
    </xdr:to>
    <xdr:sp macro="" textlink="">
      <xdr:nvSpPr>
        <xdr:cNvPr id="27" name="TextBox 26"/>
        <xdr:cNvSpPr txBox="1"/>
      </xdr:nvSpPr>
      <xdr:spPr>
        <a:xfrm>
          <a:off x="5921376" y="59572217"/>
          <a:ext cx="369748" cy="3320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14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801687</xdr:colOff>
      <xdr:row>219</xdr:row>
      <xdr:rowOff>12540</xdr:rowOff>
    </xdr:from>
    <xdr:to>
      <xdr:col>3</xdr:col>
      <xdr:colOff>1183921</xdr:colOff>
      <xdr:row>220</xdr:row>
      <xdr:rowOff>7939</xdr:rowOff>
    </xdr:to>
    <xdr:sp macro="" textlink="">
      <xdr:nvSpPr>
        <xdr:cNvPr id="28" name="TextBox 27"/>
        <xdr:cNvSpPr txBox="1"/>
      </xdr:nvSpPr>
      <xdr:spPr>
        <a:xfrm>
          <a:off x="5905500" y="69584728"/>
          <a:ext cx="382234" cy="289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 15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754062</xdr:colOff>
      <xdr:row>252</xdr:row>
      <xdr:rowOff>6259</xdr:rowOff>
    </xdr:from>
    <xdr:to>
      <xdr:col>3</xdr:col>
      <xdr:colOff>1147478</xdr:colOff>
      <xdr:row>253</xdr:row>
      <xdr:rowOff>15875</xdr:rowOff>
    </xdr:to>
    <xdr:sp macro="" textlink="">
      <xdr:nvSpPr>
        <xdr:cNvPr id="29" name="TextBox 28"/>
        <xdr:cNvSpPr txBox="1"/>
      </xdr:nvSpPr>
      <xdr:spPr>
        <a:xfrm>
          <a:off x="5857875" y="79659072"/>
          <a:ext cx="393416" cy="3033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 16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730250</xdr:colOff>
      <xdr:row>285</xdr:row>
      <xdr:rowOff>4240</xdr:rowOff>
    </xdr:from>
    <xdr:to>
      <xdr:col>3</xdr:col>
      <xdr:colOff>1171365</xdr:colOff>
      <xdr:row>286</xdr:row>
      <xdr:rowOff>7937</xdr:rowOff>
    </xdr:to>
    <xdr:sp macro="" textlink="">
      <xdr:nvSpPr>
        <xdr:cNvPr id="30" name="TextBox 29"/>
        <xdr:cNvSpPr txBox="1"/>
      </xdr:nvSpPr>
      <xdr:spPr>
        <a:xfrm>
          <a:off x="5834063" y="89650365"/>
          <a:ext cx="441115" cy="2973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 17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754061</xdr:colOff>
      <xdr:row>318</xdr:row>
      <xdr:rowOff>34693</xdr:rowOff>
    </xdr:from>
    <xdr:to>
      <xdr:col>3</xdr:col>
      <xdr:colOff>1139614</xdr:colOff>
      <xdr:row>319</xdr:row>
      <xdr:rowOff>23813</xdr:rowOff>
    </xdr:to>
    <xdr:sp macro="" textlink="">
      <xdr:nvSpPr>
        <xdr:cNvPr id="31" name="TextBox 30"/>
        <xdr:cNvSpPr txBox="1"/>
      </xdr:nvSpPr>
      <xdr:spPr>
        <a:xfrm>
          <a:off x="5857874" y="99650318"/>
          <a:ext cx="385553" cy="282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18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658813</xdr:colOff>
      <xdr:row>30</xdr:row>
      <xdr:rowOff>39688</xdr:rowOff>
    </xdr:from>
    <xdr:to>
      <xdr:col>3</xdr:col>
      <xdr:colOff>1163353</xdr:colOff>
      <xdr:row>31</xdr:row>
      <xdr:rowOff>79375</xdr:rowOff>
    </xdr:to>
    <xdr:sp macro="" textlink="">
      <xdr:nvSpPr>
        <xdr:cNvPr id="33" name="TextBox 32"/>
        <xdr:cNvSpPr txBox="1"/>
      </xdr:nvSpPr>
      <xdr:spPr>
        <a:xfrm>
          <a:off x="5762626" y="9993313"/>
          <a:ext cx="504540" cy="373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>
              <a:latin typeface="TH SarabunPSK" pitchFamily="34" charset="-34"/>
              <a:cs typeface="TH SarabunPSK" pitchFamily="34" charset="-34"/>
            </a:rPr>
            <a:t> 9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topLeftCell="A352" zoomScale="120" zoomScaleSheetLayoutView="120" workbookViewId="0">
      <selection activeCell="C330" sqref="C330"/>
    </sheetView>
  </sheetViews>
  <sheetFormatPr defaultRowHeight="23.25"/>
  <cols>
    <col min="1" max="1" width="34.5" style="3" customWidth="1"/>
    <col min="2" max="2" width="17.5" style="3" customWidth="1"/>
    <col min="3" max="3" width="15" style="3" customWidth="1"/>
    <col min="4" max="4" width="15.625" style="3" customWidth="1"/>
    <col min="5" max="5" width="14.125" style="3" bestFit="1" customWidth="1"/>
    <col min="6" max="16384" width="9" style="3"/>
  </cols>
  <sheetData>
    <row r="1" spans="1:6" s="2" customFormat="1" ht="26.25">
      <c r="A1" s="49"/>
      <c r="B1" s="49"/>
      <c r="C1" s="49"/>
      <c r="D1" s="49"/>
      <c r="E1" s="18"/>
      <c r="F1" s="18"/>
    </row>
    <row r="2" spans="1:6" s="2" customFormat="1" ht="26.25">
      <c r="A2" s="49" t="s">
        <v>1</v>
      </c>
      <c r="B2" s="49"/>
      <c r="C2" s="49"/>
      <c r="D2" s="49"/>
      <c r="E2" s="18"/>
      <c r="F2" s="18"/>
    </row>
    <row r="3" spans="1:6" s="2" customFormat="1" ht="26.25">
      <c r="A3" s="49" t="s">
        <v>2</v>
      </c>
      <c r="B3" s="49"/>
      <c r="C3" s="49"/>
      <c r="D3" s="49"/>
      <c r="E3" s="18"/>
      <c r="F3" s="18"/>
    </row>
    <row r="4" spans="1:6" s="2" customFormat="1" ht="26.25">
      <c r="A4" s="49" t="s">
        <v>29</v>
      </c>
      <c r="B4" s="49"/>
      <c r="C4" s="49"/>
      <c r="D4" s="49"/>
      <c r="E4" s="18"/>
      <c r="F4" s="18"/>
    </row>
    <row r="5" spans="1:6" s="2" customFormat="1" ht="26.25">
      <c r="A5" s="29" t="s">
        <v>6</v>
      </c>
      <c r="B5" s="1"/>
      <c r="C5" s="1"/>
      <c r="D5" s="1"/>
      <c r="E5" s="18"/>
      <c r="F5" s="18"/>
    </row>
    <row r="6" spans="1:6" s="2" customFormat="1" ht="26.25">
      <c r="A6" s="1"/>
      <c r="B6" s="1"/>
      <c r="C6" s="1"/>
      <c r="D6" s="1"/>
      <c r="E6" s="1"/>
      <c r="F6" s="1"/>
    </row>
    <row r="7" spans="1:6" ht="33.75" customHeight="1">
      <c r="A7" s="8" t="s">
        <v>5</v>
      </c>
      <c r="B7" s="51" t="s">
        <v>7</v>
      </c>
      <c r="C7" s="58" t="s">
        <v>47</v>
      </c>
      <c r="D7" s="53" t="s">
        <v>0</v>
      </c>
    </row>
    <row r="8" spans="1:6" ht="33.75" customHeight="1">
      <c r="A8" s="9" t="s">
        <v>4</v>
      </c>
      <c r="B8" s="52"/>
      <c r="C8" s="59"/>
      <c r="D8" s="54"/>
    </row>
    <row r="9" spans="1:6">
      <c r="A9" s="11" t="s">
        <v>8</v>
      </c>
      <c r="B9" s="35">
        <f>SUM(B10:B11)</f>
        <v>5778280</v>
      </c>
      <c r="C9" s="36">
        <f>SUM(C10:C11)</f>
        <v>1623000</v>
      </c>
      <c r="D9" s="37">
        <f>SUM(D10:D11)</f>
        <v>7401280</v>
      </c>
    </row>
    <row r="10" spans="1:6" ht="26.25" customHeight="1">
      <c r="A10" s="5" t="s">
        <v>9</v>
      </c>
      <c r="B10" s="38">
        <v>2032280</v>
      </c>
      <c r="C10" s="32">
        <v>0</v>
      </c>
      <c r="D10" s="39">
        <f>SUM(B10:C10)</f>
        <v>2032280</v>
      </c>
    </row>
    <row r="11" spans="1:6" ht="26.25" customHeight="1">
      <c r="A11" s="5" t="s">
        <v>10</v>
      </c>
      <c r="B11" s="38">
        <v>3746000</v>
      </c>
      <c r="C11" s="39">
        <v>1623000</v>
      </c>
      <c r="D11" s="39">
        <f>SUM(B11:C11)</f>
        <v>5369000</v>
      </c>
    </row>
    <row r="12" spans="1:6" ht="26.25" customHeight="1">
      <c r="A12" s="4" t="s">
        <v>11</v>
      </c>
      <c r="B12" s="31">
        <f>SUM(B13:B16)</f>
        <v>3255000</v>
      </c>
      <c r="C12" s="25">
        <f>SUM(C13:C14)</f>
        <v>230000</v>
      </c>
      <c r="D12" s="25">
        <f>SUM(D13:D16)</f>
        <v>3485000</v>
      </c>
    </row>
    <row r="13" spans="1:6" ht="26.25" customHeight="1">
      <c r="A13" s="5" t="s">
        <v>12</v>
      </c>
      <c r="B13" s="38">
        <v>640000</v>
      </c>
      <c r="C13" s="14">
        <v>130000</v>
      </c>
      <c r="D13" s="14">
        <f>SUM(B13:C13)</f>
        <v>770000</v>
      </c>
    </row>
    <row r="14" spans="1:6" ht="26.25" customHeight="1">
      <c r="A14" s="5" t="s">
        <v>13</v>
      </c>
      <c r="B14" s="38">
        <v>1285000</v>
      </c>
      <c r="C14" s="14">
        <v>100000</v>
      </c>
      <c r="D14" s="14">
        <f>SUM(B14:C14)</f>
        <v>1385000</v>
      </c>
    </row>
    <row r="15" spans="1:6" ht="26.25" customHeight="1">
      <c r="A15" s="5" t="s">
        <v>14</v>
      </c>
      <c r="B15" s="38">
        <v>985000</v>
      </c>
      <c r="C15" s="32">
        <v>0</v>
      </c>
      <c r="D15" s="39">
        <f>SUM(B15:C15)</f>
        <v>985000</v>
      </c>
    </row>
    <row r="16" spans="1:6" ht="26.25" customHeight="1">
      <c r="A16" s="5" t="s">
        <v>15</v>
      </c>
      <c r="B16" s="38">
        <v>345000</v>
      </c>
      <c r="C16" s="32">
        <v>0</v>
      </c>
      <c r="D16" s="39">
        <f>SUM(B16:C16)</f>
        <v>345000</v>
      </c>
    </row>
    <row r="17" spans="1:5" ht="26.25" customHeight="1">
      <c r="A17" s="4" t="s">
        <v>16</v>
      </c>
      <c r="B17" s="31">
        <f>SUM(B18)</f>
        <v>252000</v>
      </c>
      <c r="C17" s="25">
        <f>SUM(C18)</f>
        <v>71800</v>
      </c>
      <c r="D17" s="25">
        <f>SUM(D18)</f>
        <v>323800</v>
      </c>
    </row>
    <row r="18" spans="1:5" ht="26.25" customHeight="1">
      <c r="A18" s="5" t="s">
        <v>17</v>
      </c>
      <c r="B18" s="38">
        <v>252000</v>
      </c>
      <c r="C18" s="14">
        <v>71800</v>
      </c>
      <c r="D18" s="39">
        <f>SUM(B18:C18)</f>
        <v>323800</v>
      </c>
    </row>
    <row r="19" spans="1:5" ht="26.25" customHeight="1">
      <c r="A19" s="5" t="s">
        <v>18</v>
      </c>
      <c r="B19" s="32">
        <v>0</v>
      </c>
      <c r="C19" s="32">
        <v>0</v>
      </c>
      <c r="D19" s="32">
        <v>0</v>
      </c>
      <c r="E19" s="17"/>
    </row>
    <row r="20" spans="1:5" ht="26.25" customHeight="1">
      <c r="A20" s="4" t="s">
        <v>19</v>
      </c>
      <c r="B20" s="41">
        <f>SUM(B21)</f>
        <v>20000</v>
      </c>
      <c r="C20" s="42">
        <f>SUM(C21)</f>
        <v>500000</v>
      </c>
      <c r="D20" s="25">
        <f>SUM(D21)</f>
        <v>520000</v>
      </c>
    </row>
    <row r="21" spans="1:5" ht="26.25" customHeight="1">
      <c r="A21" s="5" t="s">
        <v>20</v>
      </c>
      <c r="B21" s="40">
        <v>20000</v>
      </c>
      <c r="C21" s="32">
        <v>500000</v>
      </c>
      <c r="D21" s="39">
        <f>SUM(B21:C21)</f>
        <v>520000</v>
      </c>
    </row>
    <row r="22" spans="1:5" ht="26.25" customHeight="1">
      <c r="A22" s="4" t="s">
        <v>21</v>
      </c>
      <c r="B22" s="40"/>
      <c r="C22" s="14"/>
      <c r="D22" s="25"/>
    </row>
    <row r="23" spans="1:5" ht="26.25" customHeight="1">
      <c r="A23" s="5" t="s">
        <v>22</v>
      </c>
      <c r="B23" s="32">
        <v>0</v>
      </c>
      <c r="C23" s="32">
        <v>0</v>
      </c>
      <c r="D23" s="32">
        <v>0</v>
      </c>
    </row>
    <row r="24" spans="1:5" ht="26.25" customHeight="1">
      <c r="A24" s="6" t="s">
        <v>0</v>
      </c>
      <c r="B24" s="41">
        <f>SUM(B10+B11+B13+B14+B15+B16+B18+B21)</f>
        <v>9305280</v>
      </c>
      <c r="C24" s="25">
        <f>SUM(C13+C14+C11+C18+C21)</f>
        <v>2424800</v>
      </c>
      <c r="D24" s="25">
        <f>SUM(D9+D12+D17+D20)</f>
        <v>11730080</v>
      </c>
    </row>
    <row r="30" spans="1:5" ht="26.25">
      <c r="A30" s="49"/>
      <c r="B30" s="49"/>
      <c r="C30" s="49"/>
      <c r="D30" s="49"/>
    </row>
    <row r="31" spans="1:5" ht="26.25">
      <c r="A31" s="24"/>
      <c r="B31" s="24"/>
      <c r="C31" s="24"/>
      <c r="D31" s="24"/>
    </row>
    <row r="32" spans="1:5" ht="26.25">
      <c r="A32" s="49" t="s">
        <v>1</v>
      </c>
      <c r="B32" s="49"/>
      <c r="C32" s="49"/>
      <c r="D32" s="49"/>
    </row>
    <row r="33" spans="1:4" ht="26.25">
      <c r="A33" s="49" t="s">
        <v>2</v>
      </c>
      <c r="B33" s="49"/>
      <c r="C33" s="49"/>
      <c r="D33" s="49"/>
    </row>
    <row r="34" spans="1:4" ht="26.25">
      <c r="A34" s="49" t="s">
        <v>29</v>
      </c>
      <c r="B34" s="49"/>
      <c r="C34" s="49"/>
      <c r="D34" s="49"/>
    </row>
    <row r="35" spans="1:4" ht="26.25">
      <c r="A35" s="50" t="s">
        <v>50</v>
      </c>
      <c r="B35" s="50"/>
      <c r="C35" s="1"/>
      <c r="D35" s="1"/>
    </row>
    <row r="36" spans="1:4" ht="26.25">
      <c r="A36" s="1"/>
      <c r="B36" s="1"/>
      <c r="C36" s="1"/>
      <c r="D36" s="1"/>
    </row>
    <row r="37" spans="1:4" ht="45.75" customHeight="1">
      <c r="A37" s="8" t="s">
        <v>5</v>
      </c>
      <c r="B37" s="51" t="s">
        <v>23</v>
      </c>
      <c r="C37" s="60" t="s">
        <v>48</v>
      </c>
      <c r="D37" s="53" t="s">
        <v>0</v>
      </c>
    </row>
    <row r="38" spans="1:4" ht="45.75" customHeight="1">
      <c r="A38" s="9" t="s">
        <v>4</v>
      </c>
      <c r="B38" s="52"/>
      <c r="C38" s="61"/>
      <c r="D38" s="54"/>
    </row>
    <row r="39" spans="1:4">
      <c r="A39" s="4" t="s">
        <v>11</v>
      </c>
      <c r="B39" s="21">
        <f>SUM(B40:B43)</f>
        <v>110000</v>
      </c>
      <c r="C39" s="20">
        <f>SUM(C40:C43)</f>
        <v>65000</v>
      </c>
      <c r="D39" s="20">
        <f>SUM(B39:C39)</f>
        <v>175000</v>
      </c>
    </row>
    <row r="40" spans="1:4">
      <c r="A40" s="5" t="s">
        <v>12</v>
      </c>
      <c r="B40" s="32">
        <v>0</v>
      </c>
      <c r="C40" s="32">
        <v>0</v>
      </c>
      <c r="D40" s="32">
        <v>0</v>
      </c>
    </row>
    <row r="41" spans="1:4">
      <c r="A41" s="5" t="s">
        <v>13</v>
      </c>
      <c r="B41" s="12">
        <v>110000</v>
      </c>
      <c r="C41" s="32">
        <v>0</v>
      </c>
      <c r="D41" s="13">
        <f>SUM(B41:C41)</f>
        <v>110000</v>
      </c>
    </row>
    <row r="42" spans="1:4">
      <c r="A42" s="5" t="s">
        <v>14</v>
      </c>
      <c r="B42" s="32">
        <v>0</v>
      </c>
      <c r="C42" s="14">
        <v>65000</v>
      </c>
      <c r="D42" s="13">
        <f>SUM(B42:C42)</f>
        <v>65000</v>
      </c>
    </row>
    <row r="43" spans="1:4">
      <c r="A43" s="5" t="s">
        <v>15</v>
      </c>
      <c r="B43" s="32">
        <v>0</v>
      </c>
      <c r="C43" s="32">
        <v>0</v>
      </c>
      <c r="D43" s="32">
        <v>0</v>
      </c>
    </row>
    <row r="44" spans="1:4">
      <c r="A44" s="4" t="s">
        <v>16</v>
      </c>
      <c r="B44" s="12"/>
      <c r="C44" s="13"/>
      <c r="D44" s="13"/>
    </row>
    <row r="45" spans="1:4">
      <c r="A45" s="5" t="s">
        <v>17</v>
      </c>
      <c r="B45" s="32">
        <v>0</v>
      </c>
      <c r="C45" s="32">
        <v>0</v>
      </c>
      <c r="D45" s="32">
        <v>0</v>
      </c>
    </row>
    <row r="46" spans="1:4">
      <c r="A46" s="5" t="s">
        <v>18</v>
      </c>
      <c r="B46" s="32">
        <v>0</v>
      </c>
      <c r="C46" s="32">
        <v>0</v>
      </c>
      <c r="D46" s="32">
        <v>0</v>
      </c>
    </row>
    <row r="47" spans="1:4">
      <c r="A47" s="6" t="s">
        <v>0</v>
      </c>
      <c r="B47" s="30">
        <f>SUM(B41:B46)</f>
        <v>110000</v>
      </c>
      <c r="C47" s="27">
        <f>SUM(C41:C46)</f>
        <v>65000</v>
      </c>
      <c r="D47" s="27">
        <f>SUM(D41:D46)</f>
        <v>175000</v>
      </c>
    </row>
    <row r="63" spans="1:6" s="2" customFormat="1" ht="26.25">
      <c r="A63" s="49" t="s">
        <v>1</v>
      </c>
      <c r="B63" s="49"/>
      <c r="C63" s="49"/>
      <c r="D63" s="49"/>
      <c r="E63" s="18"/>
      <c r="F63" s="18"/>
    </row>
    <row r="64" spans="1:6" s="2" customFormat="1" ht="26.25">
      <c r="A64" s="49" t="s">
        <v>2</v>
      </c>
      <c r="B64" s="49"/>
      <c r="C64" s="49"/>
      <c r="D64" s="49"/>
      <c r="E64" s="18"/>
      <c r="F64" s="18"/>
    </row>
    <row r="65" spans="1:6" s="2" customFormat="1" ht="26.25">
      <c r="A65" s="49" t="s">
        <v>32</v>
      </c>
      <c r="B65" s="49"/>
      <c r="C65" s="49"/>
      <c r="D65" s="49"/>
      <c r="E65" s="18"/>
      <c r="F65" s="18"/>
    </row>
    <row r="66" spans="1:6" s="2" customFormat="1" ht="26.25">
      <c r="A66" s="29" t="s">
        <v>25</v>
      </c>
      <c r="B66" s="1"/>
      <c r="C66" s="1"/>
      <c r="D66" s="1"/>
      <c r="E66" s="18"/>
      <c r="F66" s="18"/>
    </row>
    <row r="67" spans="1:6" s="2" customFormat="1" ht="26.25">
      <c r="A67" s="1"/>
      <c r="B67" s="1"/>
      <c r="C67" s="1"/>
      <c r="D67" s="1"/>
      <c r="E67" s="1"/>
      <c r="F67" s="1"/>
    </row>
    <row r="68" spans="1:6" ht="33.75" customHeight="1">
      <c r="A68" s="8" t="s">
        <v>5</v>
      </c>
      <c r="B68" s="51" t="s">
        <v>24</v>
      </c>
      <c r="C68" s="53" t="s">
        <v>0</v>
      </c>
    </row>
    <row r="69" spans="1:6" ht="33.75" customHeight="1">
      <c r="A69" s="9" t="s">
        <v>4</v>
      </c>
      <c r="B69" s="52"/>
      <c r="C69" s="54"/>
    </row>
    <row r="70" spans="1:6">
      <c r="A70" s="11" t="s">
        <v>8</v>
      </c>
      <c r="B70" s="44">
        <f>SUM(B71:B72)</f>
        <v>952700</v>
      </c>
      <c r="C70" s="36">
        <f>SUM(C71:C72)</f>
        <v>952700</v>
      </c>
    </row>
    <row r="71" spans="1:6" ht="26.25" customHeight="1">
      <c r="A71" s="5" t="s">
        <v>9</v>
      </c>
      <c r="B71" s="32">
        <v>0</v>
      </c>
      <c r="C71" s="32">
        <v>0</v>
      </c>
    </row>
    <row r="72" spans="1:6" ht="26.25" customHeight="1">
      <c r="A72" s="5" t="s">
        <v>10</v>
      </c>
      <c r="B72" s="38">
        <v>952700</v>
      </c>
      <c r="C72" s="39">
        <f>SUM(B72:B72)</f>
        <v>952700</v>
      </c>
    </row>
    <row r="73" spans="1:6" ht="26.25" customHeight="1">
      <c r="A73" s="4" t="s">
        <v>11</v>
      </c>
      <c r="B73" s="31">
        <f>SUM(B74:B77)</f>
        <v>1234020</v>
      </c>
      <c r="C73" s="25">
        <f>SUM(C74:C77)</f>
        <v>1234020</v>
      </c>
    </row>
    <row r="74" spans="1:6" ht="26.25" customHeight="1">
      <c r="A74" s="5" t="s">
        <v>12</v>
      </c>
      <c r="B74" s="38">
        <v>40000</v>
      </c>
      <c r="C74" s="39">
        <f>SUM(B74:B74)</f>
        <v>40000</v>
      </c>
    </row>
    <row r="75" spans="1:6" ht="26.25" customHeight="1">
      <c r="A75" s="5" t="s">
        <v>13</v>
      </c>
      <c r="B75" s="38">
        <v>391020</v>
      </c>
      <c r="C75" s="39">
        <f>SUM(B75:B75)</f>
        <v>391020</v>
      </c>
    </row>
    <row r="76" spans="1:6" ht="26.25" customHeight="1">
      <c r="A76" s="5" t="s">
        <v>14</v>
      </c>
      <c r="B76" s="38">
        <v>733000</v>
      </c>
      <c r="C76" s="39">
        <f>SUM(B76:B76)</f>
        <v>733000</v>
      </c>
    </row>
    <row r="77" spans="1:6" ht="26.25" customHeight="1">
      <c r="A77" s="5" t="s">
        <v>15</v>
      </c>
      <c r="B77" s="38">
        <v>70000</v>
      </c>
      <c r="C77" s="39">
        <f>SUM(B77:B77)</f>
        <v>70000</v>
      </c>
    </row>
    <row r="78" spans="1:6" ht="26.25" customHeight="1">
      <c r="A78" s="4" t="s">
        <v>16</v>
      </c>
      <c r="B78" s="38"/>
      <c r="C78" s="39"/>
    </row>
    <row r="79" spans="1:6" ht="26.25" customHeight="1">
      <c r="A79" s="5" t="s">
        <v>17</v>
      </c>
      <c r="B79" s="32">
        <v>0</v>
      </c>
      <c r="C79" s="32">
        <v>0</v>
      </c>
    </row>
    <row r="80" spans="1:6" ht="26.25" customHeight="1">
      <c r="A80" s="5" t="s">
        <v>18</v>
      </c>
      <c r="B80" s="32">
        <v>0</v>
      </c>
      <c r="C80" s="32">
        <v>0</v>
      </c>
      <c r="D80" s="17"/>
    </row>
    <row r="81" spans="1:4" ht="26.25" customHeight="1">
      <c r="A81" s="4" t="s">
        <v>19</v>
      </c>
      <c r="B81" s="40"/>
      <c r="C81" s="39"/>
    </row>
    <row r="82" spans="1:4" ht="26.25" customHeight="1">
      <c r="A82" s="5" t="s">
        <v>20</v>
      </c>
      <c r="B82" s="32">
        <v>0</v>
      </c>
      <c r="C82" s="32">
        <v>0</v>
      </c>
    </row>
    <row r="83" spans="1:4" ht="26.25" customHeight="1">
      <c r="A83" s="4" t="s">
        <v>21</v>
      </c>
      <c r="B83" s="41">
        <f>SUM(B84)</f>
        <v>1200000</v>
      </c>
      <c r="C83" s="25">
        <f>SUM(C84)</f>
        <v>1200000</v>
      </c>
    </row>
    <row r="84" spans="1:4" ht="26.25" customHeight="1">
      <c r="A84" s="5" t="s">
        <v>22</v>
      </c>
      <c r="B84" s="40">
        <v>1200000</v>
      </c>
      <c r="C84" s="39">
        <f>SUM(B84)</f>
        <v>1200000</v>
      </c>
    </row>
    <row r="85" spans="1:4" ht="26.25" customHeight="1">
      <c r="A85" s="6" t="s">
        <v>0</v>
      </c>
      <c r="B85" s="31">
        <f>SUM(B70+B73+B83)</f>
        <v>3386720</v>
      </c>
      <c r="C85" s="25">
        <f>SUM(C70+C73+C83)</f>
        <v>3386720</v>
      </c>
    </row>
    <row r="86" spans="1:4">
      <c r="B86" s="45"/>
      <c r="C86" s="45"/>
    </row>
    <row r="93" spans="1:4" ht="26.25">
      <c r="A93" s="49" t="s">
        <v>1</v>
      </c>
      <c r="B93" s="49"/>
      <c r="C93" s="49"/>
      <c r="D93" s="49"/>
    </row>
    <row r="94" spans="1:4" ht="26.25">
      <c r="A94" s="49" t="s">
        <v>2</v>
      </c>
      <c r="B94" s="49"/>
      <c r="C94" s="49"/>
      <c r="D94" s="49"/>
    </row>
    <row r="95" spans="1:4" ht="26.25">
      <c r="A95" s="49" t="s">
        <v>29</v>
      </c>
      <c r="B95" s="49"/>
      <c r="C95" s="49"/>
      <c r="D95" s="49"/>
    </row>
    <row r="96" spans="1:4" ht="26.25">
      <c r="A96" s="29" t="s">
        <v>44</v>
      </c>
      <c r="B96" s="1"/>
      <c r="C96" s="1"/>
      <c r="D96" s="1"/>
    </row>
    <row r="97" spans="1:5" ht="26.25">
      <c r="A97" s="1"/>
      <c r="B97" s="1"/>
      <c r="C97" s="1"/>
      <c r="D97" s="1"/>
    </row>
    <row r="98" spans="1:5" ht="37.5" customHeight="1">
      <c r="A98" s="8" t="s">
        <v>5</v>
      </c>
      <c r="B98" s="51" t="s">
        <v>45</v>
      </c>
      <c r="C98" s="56" t="s">
        <v>46</v>
      </c>
      <c r="D98" s="53" t="s">
        <v>0</v>
      </c>
    </row>
    <row r="99" spans="1:5" ht="37.5" customHeight="1">
      <c r="A99" s="9" t="s">
        <v>4</v>
      </c>
      <c r="B99" s="52"/>
      <c r="C99" s="57"/>
      <c r="D99" s="54"/>
    </row>
    <row r="100" spans="1:5">
      <c r="A100" s="4" t="s">
        <v>11</v>
      </c>
      <c r="B100" s="12"/>
      <c r="C100" s="13"/>
      <c r="D100" s="13"/>
    </row>
    <row r="101" spans="1:5">
      <c r="A101" s="5" t="s">
        <v>12</v>
      </c>
      <c r="B101" s="32">
        <v>0</v>
      </c>
      <c r="C101" s="32">
        <v>0</v>
      </c>
      <c r="D101" s="32">
        <v>0</v>
      </c>
    </row>
    <row r="102" spans="1:5">
      <c r="A102" s="5" t="s">
        <v>13</v>
      </c>
      <c r="B102" s="32">
        <v>0</v>
      </c>
      <c r="C102" s="14">
        <v>390000</v>
      </c>
      <c r="D102" s="13">
        <f>SUM(B102:C102)</f>
        <v>390000</v>
      </c>
    </row>
    <row r="103" spans="1:5">
      <c r="A103" s="5" t="s">
        <v>14</v>
      </c>
      <c r="B103" s="32">
        <v>0</v>
      </c>
      <c r="C103" s="14">
        <v>100000</v>
      </c>
      <c r="D103" s="13">
        <f>SUM(B103:C103)</f>
        <v>100000</v>
      </c>
    </row>
    <row r="104" spans="1:5">
      <c r="A104" s="5" t="s">
        <v>15</v>
      </c>
      <c r="B104" s="32">
        <v>0</v>
      </c>
      <c r="C104" s="32">
        <v>0</v>
      </c>
      <c r="D104" s="32">
        <v>0</v>
      </c>
    </row>
    <row r="105" spans="1:5">
      <c r="A105" s="4" t="s">
        <v>16</v>
      </c>
      <c r="B105" s="12"/>
      <c r="C105" s="13"/>
      <c r="D105" s="13"/>
    </row>
    <row r="106" spans="1:5">
      <c r="A106" s="5" t="s">
        <v>17</v>
      </c>
      <c r="B106" s="32">
        <v>0</v>
      </c>
      <c r="C106" s="32">
        <v>0</v>
      </c>
      <c r="D106" s="32">
        <v>0</v>
      </c>
    </row>
    <row r="107" spans="1:5">
      <c r="A107" s="5" t="s">
        <v>18</v>
      </c>
      <c r="B107" s="32">
        <v>0</v>
      </c>
      <c r="C107" s="32">
        <v>0</v>
      </c>
      <c r="D107" s="32">
        <v>0</v>
      </c>
    </row>
    <row r="108" spans="1:5" ht="26.25" customHeight="1">
      <c r="A108" s="4" t="s">
        <v>21</v>
      </c>
      <c r="B108" s="15"/>
      <c r="C108" s="14"/>
      <c r="D108" s="7"/>
    </row>
    <row r="109" spans="1:5" ht="26.25" customHeight="1">
      <c r="A109" s="5" t="s">
        <v>22</v>
      </c>
      <c r="B109" s="15">
        <v>120000</v>
      </c>
      <c r="C109" s="32">
        <v>0</v>
      </c>
      <c r="D109" s="28">
        <f>SUM(B109:C109)</f>
        <v>120000</v>
      </c>
    </row>
    <row r="110" spans="1:5">
      <c r="A110" s="6" t="s">
        <v>0</v>
      </c>
      <c r="B110" s="31">
        <f>SUM(B101:B109)</f>
        <v>120000</v>
      </c>
      <c r="C110" s="25">
        <f>SUM(C102:C107)</f>
        <v>490000</v>
      </c>
      <c r="D110" s="25">
        <f>SUM(D102:D109)</f>
        <v>610000</v>
      </c>
      <c r="E110" s="17"/>
    </row>
    <row r="125" spans="1:4" ht="26.25">
      <c r="A125" s="49" t="s">
        <v>1</v>
      </c>
      <c r="B125" s="49"/>
      <c r="C125" s="49"/>
      <c r="D125" s="49"/>
    </row>
    <row r="126" spans="1:4" ht="26.25">
      <c r="A126" s="49" t="s">
        <v>2</v>
      </c>
      <c r="B126" s="49"/>
      <c r="C126" s="49"/>
      <c r="D126" s="49"/>
    </row>
    <row r="127" spans="1:4" ht="26.25">
      <c r="A127" s="49" t="s">
        <v>32</v>
      </c>
      <c r="B127" s="49"/>
      <c r="C127" s="49"/>
      <c r="D127" s="49"/>
    </row>
    <row r="128" spans="1:4" ht="26.25">
      <c r="A128" s="29" t="s">
        <v>42</v>
      </c>
      <c r="B128" s="1"/>
      <c r="C128" s="1"/>
      <c r="D128" s="1"/>
    </row>
    <row r="129" spans="1:4" ht="26.25">
      <c r="A129" s="1"/>
      <c r="B129" s="1"/>
      <c r="C129" s="1"/>
      <c r="D129" s="1"/>
    </row>
    <row r="130" spans="1:4" ht="33.75" customHeight="1">
      <c r="A130" s="8" t="s">
        <v>5</v>
      </c>
      <c r="B130" s="51" t="s">
        <v>43</v>
      </c>
      <c r="C130" s="53" t="s">
        <v>0</v>
      </c>
    </row>
    <row r="131" spans="1:4" ht="36.75" customHeight="1">
      <c r="A131" s="9" t="s">
        <v>4</v>
      </c>
      <c r="B131" s="52"/>
      <c r="C131" s="54"/>
    </row>
    <row r="132" spans="1:4">
      <c r="A132" s="11" t="s">
        <v>8</v>
      </c>
      <c r="B132" s="43">
        <f>SUM(B133:B134)</f>
        <v>1342000</v>
      </c>
      <c r="C132" s="34">
        <f>SUM(C133:C134)</f>
        <v>1342000</v>
      </c>
    </row>
    <row r="133" spans="1:4">
      <c r="A133" s="5" t="s">
        <v>9</v>
      </c>
      <c r="B133" s="32">
        <v>0</v>
      </c>
      <c r="C133" s="32">
        <v>0</v>
      </c>
    </row>
    <row r="134" spans="1:4">
      <c r="A134" s="5" t="s">
        <v>10</v>
      </c>
      <c r="B134" s="12">
        <v>1342000</v>
      </c>
      <c r="C134" s="13">
        <f>SUM(B134)</f>
        <v>1342000</v>
      </c>
    </row>
    <row r="135" spans="1:4">
      <c r="A135" s="4" t="s">
        <v>11</v>
      </c>
      <c r="B135" s="21">
        <f>SUM(B136:B137)</f>
        <v>305000</v>
      </c>
      <c r="C135" s="20">
        <f>SUM(C136:C137)</f>
        <v>305000</v>
      </c>
    </row>
    <row r="136" spans="1:4">
      <c r="A136" s="5" t="s">
        <v>12</v>
      </c>
      <c r="B136" s="12">
        <v>65000</v>
      </c>
      <c r="C136" s="12">
        <v>65000</v>
      </c>
    </row>
    <row r="137" spans="1:4">
      <c r="A137" s="5" t="s">
        <v>13</v>
      </c>
      <c r="B137" s="12">
        <v>240000</v>
      </c>
      <c r="C137" s="13">
        <f>SUM(B137)</f>
        <v>240000</v>
      </c>
    </row>
    <row r="138" spans="1:4">
      <c r="A138" s="5" t="s">
        <v>14</v>
      </c>
      <c r="B138" s="32">
        <v>0</v>
      </c>
      <c r="C138" s="32">
        <v>0</v>
      </c>
    </row>
    <row r="139" spans="1:4">
      <c r="A139" s="5" t="s">
        <v>15</v>
      </c>
      <c r="B139" s="32">
        <v>0</v>
      </c>
      <c r="C139" s="32">
        <v>0</v>
      </c>
    </row>
    <row r="140" spans="1:4">
      <c r="A140" s="4" t="s">
        <v>16</v>
      </c>
      <c r="B140" s="21">
        <f>SUM(B141)</f>
        <v>15000</v>
      </c>
      <c r="C140" s="20">
        <f>SUM(C141)</f>
        <v>15000</v>
      </c>
    </row>
    <row r="141" spans="1:4">
      <c r="A141" s="5" t="s">
        <v>17</v>
      </c>
      <c r="B141" s="15">
        <v>15000</v>
      </c>
      <c r="C141" s="13">
        <f>SUM(B141)</f>
        <v>15000</v>
      </c>
    </row>
    <row r="142" spans="1:4">
      <c r="A142" s="5" t="s">
        <v>18</v>
      </c>
      <c r="B142" s="32">
        <v>0</v>
      </c>
      <c r="C142" s="32">
        <v>0</v>
      </c>
    </row>
    <row r="143" spans="1:4">
      <c r="A143" s="4" t="s">
        <v>19</v>
      </c>
      <c r="B143" s="15"/>
      <c r="C143" s="13"/>
    </row>
    <row r="144" spans="1:4">
      <c r="A144" s="5" t="s">
        <v>20</v>
      </c>
      <c r="B144" s="32">
        <v>0</v>
      </c>
      <c r="C144" s="32">
        <v>0</v>
      </c>
    </row>
    <row r="145" spans="1:4">
      <c r="A145" s="4" t="s">
        <v>21</v>
      </c>
      <c r="B145" s="15"/>
      <c r="C145" s="13"/>
    </row>
    <row r="146" spans="1:4">
      <c r="A146" s="5" t="s">
        <v>22</v>
      </c>
      <c r="B146" s="32">
        <v>0</v>
      </c>
      <c r="C146" s="32">
        <v>0</v>
      </c>
    </row>
    <row r="147" spans="1:4">
      <c r="A147" s="6" t="s">
        <v>0</v>
      </c>
      <c r="B147" s="21">
        <f>SUM(B140+B135+B132)</f>
        <v>1662000</v>
      </c>
      <c r="C147" s="20">
        <f>SUM(C140+C135+C132)</f>
        <v>1662000</v>
      </c>
    </row>
    <row r="157" spans="1:4" ht="26.25">
      <c r="A157" s="49" t="s">
        <v>1</v>
      </c>
      <c r="B157" s="49"/>
      <c r="C157" s="49"/>
      <c r="D157" s="49"/>
    </row>
    <row r="158" spans="1:4" ht="26.25">
      <c r="A158" s="49" t="s">
        <v>2</v>
      </c>
      <c r="B158" s="49"/>
      <c r="C158" s="49"/>
      <c r="D158" s="49"/>
    </row>
    <row r="159" spans="1:4" ht="26.25">
      <c r="A159" s="49" t="s">
        <v>3</v>
      </c>
      <c r="B159" s="49"/>
      <c r="C159" s="49"/>
      <c r="D159" s="49"/>
    </row>
    <row r="160" spans="1:4" ht="26.25">
      <c r="A160" s="29" t="s">
        <v>39</v>
      </c>
      <c r="B160" s="1"/>
      <c r="C160" s="1"/>
      <c r="D160" s="1"/>
    </row>
    <row r="161" spans="1:4" ht="26.25">
      <c r="A161" s="1"/>
      <c r="B161" s="1"/>
      <c r="C161" s="1"/>
      <c r="D161" s="1"/>
    </row>
    <row r="162" spans="1:4" ht="32.25" customHeight="1">
      <c r="A162" s="8" t="s">
        <v>5</v>
      </c>
      <c r="B162" s="51" t="s">
        <v>40</v>
      </c>
      <c r="C162" s="51" t="s">
        <v>41</v>
      </c>
      <c r="D162" s="53" t="s">
        <v>0</v>
      </c>
    </row>
    <row r="163" spans="1:4" ht="36" customHeight="1">
      <c r="A163" s="9" t="s">
        <v>4</v>
      </c>
      <c r="B163" s="52"/>
      <c r="C163" s="52"/>
      <c r="D163" s="54"/>
    </row>
    <row r="164" spans="1:4">
      <c r="A164" s="11" t="s">
        <v>8</v>
      </c>
      <c r="B164" s="43">
        <f>SUM(B165:B166)</f>
        <v>1772600</v>
      </c>
      <c r="C164" s="34">
        <f>SUM(C165:C166)</f>
        <v>527000</v>
      </c>
      <c r="D164" s="34">
        <f>SUM(D165:D166)</f>
        <v>2299600</v>
      </c>
    </row>
    <row r="165" spans="1:4">
      <c r="A165" s="5" t="s">
        <v>9</v>
      </c>
      <c r="B165" s="32">
        <v>0</v>
      </c>
      <c r="C165" s="32">
        <v>0</v>
      </c>
      <c r="D165" s="32">
        <v>0</v>
      </c>
    </row>
    <row r="166" spans="1:4">
      <c r="A166" s="5" t="s">
        <v>10</v>
      </c>
      <c r="B166" s="12">
        <v>1772600</v>
      </c>
      <c r="C166" s="13">
        <v>527000</v>
      </c>
      <c r="D166" s="13">
        <f>SUM(B166:C166)</f>
        <v>2299600</v>
      </c>
    </row>
    <row r="167" spans="1:4">
      <c r="A167" s="4" t="s">
        <v>11</v>
      </c>
      <c r="B167" s="21">
        <f>SUM(B168:B171)</f>
        <v>980000</v>
      </c>
      <c r="C167" s="20">
        <f>SUM(C168:C171)</f>
        <v>1000000</v>
      </c>
      <c r="D167" s="20">
        <f>SUM(D168:D171)</f>
        <v>1980000</v>
      </c>
    </row>
    <row r="168" spans="1:4">
      <c r="A168" s="5" t="s">
        <v>12</v>
      </c>
      <c r="B168" s="12">
        <v>60000</v>
      </c>
      <c r="C168" s="32">
        <v>0</v>
      </c>
      <c r="D168" s="13">
        <f>SUM(B168:C168)</f>
        <v>60000</v>
      </c>
    </row>
    <row r="169" spans="1:4">
      <c r="A169" s="5" t="s">
        <v>13</v>
      </c>
      <c r="B169" s="12">
        <v>400000</v>
      </c>
      <c r="C169" s="13">
        <v>1000000</v>
      </c>
      <c r="D169" s="13">
        <f>SUM(B169:C169)</f>
        <v>1400000</v>
      </c>
    </row>
    <row r="170" spans="1:4">
      <c r="A170" s="5" t="s">
        <v>14</v>
      </c>
      <c r="B170" s="12">
        <v>520000</v>
      </c>
      <c r="C170" s="32">
        <v>0</v>
      </c>
      <c r="D170" s="13">
        <f>SUM(B170:C170)</f>
        <v>520000</v>
      </c>
    </row>
    <row r="171" spans="1:4">
      <c r="A171" s="5" t="s">
        <v>15</v>
      </c>
      <c r="B171" s="32">
        <v>0</v>
      </c>
      <c r="C171" s="32">
        <v>0</v>
      </c>
      <c r="D171" s="32">
        <v>0</v>
      </c>
    </row>
    <row r="172" spans="1:4">
      <c r="A172" s="4" t="s">
        <v>16</v>
      </c>
      <c r="B172" s="21">
        <f>SUM(B173:B174)</f>
        <v>4317600</v>
      </c>
      <c r="C172" s="20">
        <f>SUM(C173:C174)</f>
        <v>0</v>
      </c>
      <c r="D172" s="20">
        <f>SUM(D173:D174)</f>
        <v>4317600</v>
      </c>
    </row>
    <row r="173" spans="1:4">
      <c r="A173" s="5" t="s">
        <v>17</v>
      </c>
      <c r="B173" s="16">
        <v>119000</v>
      </c>
      <c r="C173" s="32">
        <v>0</v>
      </c>
      <c r="D173" s="13">
        <f>SUM(B173:C173)</f>
        <v>119000</v>
      </c>
    </row>
    <row r="174" spans="1:4">
      <c r="A174" s="5" t="s">
        <v>18</v>
      </c>
      <c r="B174" s="15">
        <v>4198600</v>
      </c>
      <c r="C174" s="32">
        <v>0</v>
      </c>
      <c r="D174" s="13">
        <f>SUM(B174:C174)</f>
        <v>4198600</v>
      </c>
    </row>
    <row r="175" spans="1:4">
      <c r="A175" s="4" t="s">
        <v>19</v>
      </c>
      <c r="B175" s="15"/>
      <c r="C175" s="14"/>
      <c r="D175" s="13"/>
    </row>
    <row r="176" spans="1:4">
      <c r="A176" s="5" t="s">
        <v>20</v>
      </c>
      <c r="B176" s="32">
        <v>0</v>
      </c>
      <c r="C176" s="32">
        <v>0</v>
      </c>
      <c r="D176" s="32">
        <v>0</v>
      </c>
    </row>
    <row r="177" spans="1:5">
      <c r="A177" s="4" t="s">
        <v>21</v>
      </c>
      <c r="B177" s="15"/>
      <c r="C177" s="14"/>
      <c r="D177" s="13"/>
    </row>
    <row r="178" spans="1:5">
      <c r="A178" s="5" t="s">
        <v>22</v>
      </c>
      <c r="B178" s="32">
        <v>0</v>
      </c>
      <c r="C178" s="32">
        <v>0</v>
      </c>
      <c r="D178" s="32">
        <v>0</v>
      </c>
    </row>
    <row r="179" spans="1:5">
      <c r="A179" s="6" t="s">
        <v>0</v>
      </c>
      <c r="B179" s="21">
        <f>SUM(B164+B167+B172)</f>
        <v>7070200</v>
      </c>
      <c r="C179" s="20">
        <f>SUM(C164+C167)</f>
        <v>1527000</v>
      </c>
      <c r="D179" s="20">
        <f>SUM(D164+D167+D172)</f>
        <v>8597200</v>
      </c>
      <c r="E179" s="17">
        <f>SUM(B179:C179)</f>
        <v>8597200</v>
      </c>
    </row>
    <row r="188" spans="1:5" ht="26.25">
      <c r="A188" s="55"/>
      <c r="B188" s="55"/>
      <c r="C188" s="55"/>
      <c r="D188" s="55"/>
    </row>
    <row r="189" spans="1:5" ht="26.25">
      <c r="A189" s="49" t="s">
        <v>1</v>
      </c>
      <c r="B189" s="49"/>
      <c r="C189" s="49"/>
      <c r="D189" s="49"/>
    </row>
    <row r="190" spans="1:5" ht="26.25">
      <c r="A190" s="49" t="s">
        <v>2</v>
      </c>
      <c r="B190" s="49"/>
      <c r="C190" s="49"/>
      <c r="D190" s="49"/>
    </row>
    <row r="191" spans="1:5" ht="26.25">
      <c r="A191" s="49" t="s">
        <v>32</v>
      </c>
      <c r="B191" s="49"/>
      <c r="C191" s="49"/>
      <c r="D191" s="49"/>
    </row>
    <row r="192" spans="1:5" ht="26.25">
      <c r="A192" s="50" t="s">
        <v>49</v>
      </c>
      <c r="B192" s="50"/>
      <c r="C192" s="1"/>
      <c r="D192" s="1"/>
    </row>
    <row r="193" spans="1:5" ht="26.25">
      <c r="A193" s="1"/>
      <c r="B193" s="1"/>
      <c r="C193" s="1"/>
      <c r="D193" s="1"/>
    </row>
    <row r="194" spans="1:5" ht="37.5" customHeight="1">
      <c r="A194" s="8" t="s">
        <v>5</v>
      </c>
      <c r="B194" s="56" t="s">
        <v>38</v>
      </c>
      <c r="C194" s="56" t="s">
        <v>37</v>
      </c>
      <c r="D194" s="53" t="s">
        <v>0</v>
      </c>
    </row>
    <row r="195" spans="1:5" ht="37.5" customHeight="1">
      <c r="A195" s="9" t="s">
        <v>4</v>
      </c>
      <c r="B195" s="57"/>
      <c r="C195" s="57"/>
      <c r="D195" s="54"/>
    </row>
    <row r="196" spans="1:5">
      <c r="A196" s="4" t="s">
        <v>11</v>
      </c>
      <c r="B196" s="21">
        <f>SUM(B197:B200)</f>
        <v>90000</v>
      </c>
      <c r="C196" s="20">
        <f>SUM(C197:C200)</f>
        <v>380000</v>
      </c>
      <c r="D196" s="20">
        <f>SUM(D197:D200)</f>
        <v>470000</v>
      </c>
      <c r="E196" s="10"/>
    </row>
    <row r="197" spans="1:5">
      <c r="A197" s="5" t="s">
        <v>12</v>
      </c>
      <c r="B197" s="32">
        <v>0</v>
      </c>
      <c r="C197" s="32">
        <v>0</v>
      </c>
      <c r="D197" s="32">
        <v>0</v>
      </c>
      <c r="E197" s="19"/>
    </row>
    <row r="198" spans="1:5">
      <c r="A198" s="5" t="s">
        <v>13</v>
      </c>
      <c r="B198" s="12">
        <v>90000</v>
      </c>
      <c r="C198" s="13">
        <v>380000</v>
      </c>
      <c r="D198" s="13">
        <f>SUM(B198:C198)</f>
        <v>470000</v>
      </c>
    </row>
    <row r="199" spans="1:5">
      <c r="A199" s="5" t="s">
        <v>14</v>
      </c>
      <c r="B199" s="32">
        <v>0</v>
      </c>
      <c r="C199" s="32">
        <v>0</v>
      </c>
      <c r="D199" s="32">
        <v>0</v>
      </c>
    </row>
    <row r="200" spans="1:5">
      <c r="A200" s="5" t="s">
        <v>15</v>
      </c>
      <c r="B200" s="32">
        <v>0</v>
      </c>
      <c r="C200" s="32">
        <v>0</v>
      </c>
      <c r="D200" s="32">
        <v>0</v>
      </c>
    </row>
    <row r="201" spans="1:5">
      <c r="A201" s="4" t="s">
        <v>16</v>
      </c>
      <c r="B201" s="21">
        <f>SUM(B202:B203)</f>
        <v>0</v>
      </c>
      <c r="C201" s="20">
        <f>SUM(C202:C203)</f>
        <v>0</v>
      </c>
      <c r="D201" s="20">
        <f>SUM(D202:D203)</f>
        <v>0</v>
      </c>
    </row>
    <row r="202" spans="1:5">
      <c r="A202" s="5" t="s">
        <v>17</v>
      </c>
      <c r="B202" s="32">
        <v>0</v>
      </c>
      <c r="C202" s="32">
        <v>0</v>
      </c>
      <c r="D202" s="32">
        <v>0</v>
      </c>
    </row>
    <row r="203" spans="1:5">
      <c r="A203" s="5" t="s">
        <v>18</v>
      </c>
      <c r="B203" s="32">
        <v>0</v>
      </c>
      <c r="C203" s="32">
        <v>0</v>
      </c>
      <c r="D203" s="32">
        <v>0</v>
      </c>
    </row>
    <row r="204" spans="1:5">
      <c r="A204" s="4" t="s">
        <v>19</v>
      </c>
      <c r="B204" s="22">
        <f>SUM(B205)</f>
        <v>0</v>
      </c>
      <c r="C204" s="42">
        <f>SUM(C205)</f>
        <v>0</v>
      </c>
      <c r="D204" s="20">
        <f>SUM(D205)</f>
        <v>0</v>
      </c>
    </row>
    <row r="205" spans="1:5">
      <c r="A205" s="5" t="s">
        <v>20</v>
      </c>
      <c r="B205" s="32">
        <v>0</v>
      </c>
      <c r="C205" s="32">
        <v>0</v>
      </c>
      <c r="D205" s="32">
        <v>0</v>
      </c>
    </row>
    <row r="206" spans="1:5">
      <c r="A206" s="4" t="s">
        <v>21</v>
      </c>
      <c r="B206" s="22">
        <f>SUM(B207)</f>
        <v>0</v>
      </c>
      <c r="C206" s="42">
        <f>SUM(C207)</f>
        <v>60000</v>
      </c>
      <c r="D206" s="20">
        <f>SUM(D207)</f>
        <v>60000</v>
      </c>
    </row>
    <row r="207" spans="1:5">
      <c r="A207" s="5" t="s">
        <v>22</v>
      </c>
      <c r="B207" s="32">
        <v>0</v>
      </c>
      <c r="C207" s="14">
        <v>60000</v>
      </c>
      <c r="D207" s="13">
        <f>SUM(C207)</f>
        <v>60000</v>
      </c>
    </row>
    <row r="208" spans="1:5">
      <c r="A208" s="6" t="s">
        <v>0</v>
      </c>
      <c r="B208" s="21">
        <f>SUM(B196)</f>
        <v>90000</v>
      </c>
      <c r="C208" s="20">
        <f>SUM(C196+C206)</f>
        <v>440000</v>
      </c>
      <c r="D208" s="20">
        <f>SUM(B208:C208)</f>
        <v>530000</v>
      </c>
    </row>
    <row r="209" spans="1:4">
      <c r="A209" s="10"/>
      <c r="B209" s="10"/>
      <c r="C209" s="10"/>
      <c r="D209" s="10"/>
    </row>
    <row r="221" spans="1:4" ht="26.25">
      <c r="A221" s="49" t="s">
        <v>1</v>
      </c>
      <c r="B221" s="49"/>
      <c r="C221" s="49"/>
      <c r="D221" s="49"/>
    </row>
    <row r="222" spans="1:4" ht="26.25">
      <c r="A222" s="49" t="s">
        <v>2</v>
      </c>
      <c r="B222" s="49"/>
      <c r="C222" s="49"/>
      <c r="D222" s="49"/>
    </row>
    <row r="223" spans="1:4" ht="26.25">
      <c r="A223" s="49" t="s">
        <v>32</v>
      </c>
      <c r="B223" s="49"/>
      <c r="C223" s="49"/>
      <c r="D223" s="49"/>
    </row>
    <row r="224" spans="1:4" ht="26.25">
      <c r="A224" s="50" t="s">
        <v>35</v>
      </c>
      <c r="B224" s="50"/>
      <c r="C224" s="1"/>
      <c r="D224" s="1"/>
    </row>
    <row r="225" spans="1:5" ht="26.25">
      <c r="A225" s="1"/>
      <c r="B225" s="1"/>
      <c r="C225" s="1"/>
      <c r="D225" s="1"/>
    </row>
    <row r="226" spans="1:5" ht="30" customHeight="1">
      <c r="A226" s="8" t="s">
        <v>5</v>
      </c>
      <c r="B226" s="58" t="s">
        <v>51</v>
      </c>
      <c r="C226" s="58" t="s">
        <v>36</v>
      </c>
      <c r="D226" s="53" t="s">
        <v>0</v>
      </c>
    </row>
    <row r="227" spans="1:5" ht="31.5" customHeight="1">
      <c r="A227" s="9" t="s">
        <v>4</v>
      </c>
      <c r="B227" s="59"/>
      <c r="C227" s="59"/>
      <c r="D227" s="54"/>
    </row>
    <row r="228" spans="1:5">
      <c r="A228" s="4" t="s">
        <v>11</v>
      </c>
      <c r="B228" s="21">
        <f>SUM(B229:B232)</f>
        <v>160000</v>
      </c>
      <c r="C228" s="20">
        <f>SUM(C229:C232)</f>
        <v>200000</v>
      </c>
      <c r="D228" s="20">
        <f>SUM(D229:D232)</f>
        <v>360000</v>
      </c>
    </row>
    <row r="229" spans="1:5">
      <c r="A229" s="5" t="s">
        <v>12</v>
      </c>
      <c r="B229" s="32">
        <v>0</v>
      </c>
      <c r="C229" s="32">
        <v>0</v>
      </c>
      <c r="D229" s="32">
        <v>0</v>
      </c>
    </row>
    <row r="230" spans="1:5">
      <c r="A230" s="5" t="s">
        <v>13</v>
      </c>
      <c r="B230" s="12">
        <v>150000</v>
      </c>
      <c r="C230" s="13">
        <v>200000</v>
      </c>
      <c r="D230" s="13">
        <f>SUM(B230:C230)</f>
        <v>350000</v>
      </c>
    </row>
    <row r="231" spans="1:5">
      <c r="A231" s="5" t="s">
        <v>14</v>
      </c>
      <c r="B231" s="14">
        <v>10000</v>
      </c>
      <c r="C231" s="32">
        <v>0</v>
      </c>
      <c r="D231" s="13">
        <f>SUM(B231:C231)</f>
        <v>10000</v>
      </c>
    </row>
    <row r="232" spans="1:5">
      <c r="A232" s="5" t="s">
        <v>15</v>
      </c>
      <c r="B232" s="32">
        <v>0</v>
      </c>
      <c r="C232" s="32">
        <v>0</v>
      </c>
      <c r="D232" s="32">
        <v>0</v>
      </c>
    </row>
    <row r="233" spans="1:5">
      <c r="A233" s="4" t="s">
        <v>16</v>
      </c>
      <c r="B233" s="21">
        <f>SUM(B234:B235)</f>
        <v>0</v>
      </c>
      <c r="C233" s="20">
        <f>SUM(C234:C235)</f>
        <v>0</v>
      </c>
      <c r="D233" s="20">
        <f>SUM(D234:D235)</f>
        <v>0</v>
      </c>
    </row>
    <row r="234" spans="1:5">
      <c r="A234" s="5" t="s">
        <v>17</v>
      </c>
      <c r="B234" s="32">
        <v>0</v>
      </c>
      <c r="C234" s="32">
        <v>0</v>
      </c>
      <c r="D234" s="32">
        <v>0</v>
      </c>
    </row>
    <row r="235" spans="1:5">
      <c r="A235" s="5" t="s">
        <v>18</v>
      </c>
      <c r="B235" s="32">
        <v>0</v>
      </c>
      <c r="C235" s="32">
        <v>0</v>
      </c>
      <c r="D235" s="32">
        <v>0</v>
      </c>
    </row>
    <row r="236" spans="1:5">
      <c r="A236" s="4" t="s">
        <v>19</v>
      </c>
      <c r="B236" s="22">
        <f>SUM(B237)</f>
        <v>0</v>
      </c>
      <c r="C236" s="42">
        <f>SUM(C237)</f>
        <v>0</v>
      </c>
      <c r="D236" s="20">
        <f>SUM(D237)</f>
        <v>0</v>
      </c>
    </row>
    <row r="237" spans="1:5">
      <c r="A237" s="5" t="s">
        <v>20</v>
      </c>
      <c r="B237" s="32">
        <v>0</v>
      </c>
      <c r="C237" s="32">
        <v>0</v>
      </c>
      <c r="D237" s="32">
        <v>0</v>
      </c>
    </row>
    <row r="238" spans="1:5">
      <c r="A238" s="4" t="s">
        <v>21</v>
      </c>
      <c r="B238" s="22">
        <f>SUM(B239)</f>
        <v>0</v>
      </c>
      <c r="C238" s="42">
        <f>SUM(C239)</f>
        <v>105000</v>
      </c>
      <c r="D238" s="20">
        <f>SUM(D239)</f>
        <v>105000</v>
      </c>
    </row>
    <row r="239" spans="1:5">
      <c r="A239" s="5" t="s">
        <v>22</v>
      </c>
      <c r="B239" s="32">
        <v>0</v>
      </c>
      <c r="C239" s="14">
        <v>105000</v>
      </c>
      <c r="D239" s="13">
        <f>SUM(B239:C239)</f>
        <v>105000</v>
      </c>
    </row>
    <row r="240" spans="1:5">
      <c r="A240" s="6" t="s">
        <v>0</v>
      </c>
      <c r="B240" s="21">
        <f>SUM(B228)</f>
        <v>160000</v>
      </c>
      <c r="C240" s="20">
        <f>SUM(C238+C228)</f>
        <v>305000</v>
      </c>
      <c r="D240" s="20">
        <f>SUM(D238+D228)</f>
        <v>465000</v>
      </c>
      <c r="E240" s="17">
        <f>SUM(B240:C240)</f>
        <v>465000</v>
      </c>
    </row>
    <row r="241" spans="1:4">
      <c r="A241" s="10"/>
      <c r="B241" s="10"/>
      <c r="C241" s="10"/>
      <c r="D241" s="10"/>
    </row>
    <row r="254" spans="1:4" ht="26.25">
      <c r="A254" s="49" t="s">
        <v>1</v>
      </c>
      <c r="B254" s="49"/>
      <c r="C254" s="49"/>
      <c r="D254" s="49"/>
    </row>
    <row r="255" spans="1:4" ht="26.25">
      <c r="A255" s="49" t="s">
        <v>2</v>
      </c>
      <c r="B255" s="49"/>
      <c r="C255" s="49"/>
      <c r="D255" s="49"/>
    </row>
    <row r="256" spans="1:4" ht="26.25">
      <c r="A256" s="49" t="s">
        <v>32</v>
      </c>
      <c r="B256" s="49"/>
      <c r="C256" s="49"/>
      <c r="D256" s="49"/>
    </row>
    <row r="257" spans="1:4" ht="26.25">
      <c r="A257" s="50" t="s">
        <v>33</v>
      </c>
      <c r="B257" s="50"/>
      <c r="C257" s="1"/>
      <c r="D257" s="1"/>
    </row>
    <row r="258" spans="1:4" ht="26.25">
      <c r="A258" s="1"/>
      <c r="B258" s="1"/>
      <c r="C258" s="1"/>
      <c r="D258" s="1"/>
    </row>
    <row r="259" spans="1:4" ht="28.5" customHeight="1">
      <c r="A259" s="8" t="s">
        <v>5</v>
      </c>
      <c r="B259" s="51" t="s">
        <v>34</v>
      </c>
      <c r="C259" s="53" t="s">
        <v>0</v>
      </c>
    </row>
    <row r="260" spans="1:4" ht="25.5" customHeight="1">
      <c r="A260" s="9" t="s">
        <v>4</v>
      </c>
      <c r="B260" s="52"/>
      <c r="C260" s="54"/>
    </row>
    <row r="261" spans="1:4">
      <c r="A261" s="4" t="s">
        <v>11</v>
      </c>
      <c r="B261" s="21">
        <f>SUM(B262:B265)</f>
        <v>130000</v>
      </c>
      <c r="C261" s="20">
        <f>SUM(C262:C265)</f>
        <v>130000</v>
      </c>
    </row>
    <row r="262" spans="1:4">
      <c r="A262" s="5" t="s">
        <v>12</v>
      </c>
      <c r="B262" s="32">
        <v>0</v>
      </c>
      <c r="C262" s="32">
        <v>0</v>
      </c>
    </row>
    <row r="263" spans="1:4">
      <c r="A263" s="5" t="s">
        <v>13</v>
      </c>
      <c r="B263" s="12">
        <v>30000</v>
      </c>
      <c r="C263" s="13">
        <f>SUM(B263:B263)</f>
        <v>30000</v>
      </c>
    </row>
    <row r="264" spans="1:4">
      <c r="A264" s="5" t="s">
        <v>14</v>
      </c>
      <c r="B264" s="14">
        <v>100000</v>
      </c>
      <c r="C264" s="14">
        <f>SUM(B264)</f>
        <v>100000</v>
      </c>
    </row>
    <row r="265" spans="1:4">
      <c r="A265" s="5" t="s">
        <v>15</v>
      </c>
      <c r="B265" s="32">
        <v>0</v>
      </c>
      <c r="C265" s="32">
        <v>0</v>
      </c>
    </row>
    <row r="266" spans="1:4">
      <c r="A266" s="4" t="s">
        <v>16</v>
      </c>
      <c r="B266" s="21">
        <f>SUM(B267:B268)</f>
        <v>0</v>
      </c>
      <c r="C266" s="20">
        <f>SUM(C267:C268)</f>
        <v>0</v>
      </c>
    </row>
    <row r="267" spans="1:4">
      <c r="A267" s="5" t="s">
        <v>17</v>
      </c>
      <c r="B267" s="32">
        <v>0</v>
      </c>
      <c r="C267" s="32">
        <v>0</v>
      </c>
    </row>
    <row r="268" spans="1:4">
      <c r="A268" s="5" t="s">
        <v>18</v>
      </c>
      <c r="B268" s="32">
        <v>0</v>
      </c>
      <c r="C268" s="32">
        <v>0</v>
      </c>
    </row>
    <row r="269" spans="1:4">
      <c r="A269" s="4" t="s">
        <v>19</v>
      </c>
      <c r="B269" s="22">
        <f>SUM(B270)</f>
        <v>0</v>
      </c>
      <c r="C269" s="20">
        <f>SUM(C270)</f>
        <v>0</v>
      </c>
    </row>
    <row r="270" spans="1:4">
      <c r="A270" s="5" t="s">
        <v>20</v>
      </c>
      <c r="B270" s="32">
        <v>0</v>
      </c>
      <c r="C270" s="32">
        <v>0</v>
      </c>
    </row>
    <row r="271" spans="1:4">
      <c r="A271" s="4" t="s">
        <v>21</v>
      </c>
      <c r="B271" s="22">
        <f>SUM(B272)</f>
        <v>0</v>
      </c>
      <c r="C271" s="20">
        <f>SUM(C272)</f>
        <v>0</v>
      </c>
    </row>
    <row r="272" spans="1:4">
      <c r="A272" s="5" t="s">
        <v>22</v>
      </c>
      <c r="B272" s="32">
        <v>0</v>
      </c>
      <c r="C272" s="32">
        <v>0</v>
      </c>
    </row>
    <row r="273" spans="1:4">
      <c r="A273" s="6" t="s">
        <v>0</v>
      </c>
      <c r="B273" s="21">
        <f>SUM(B261)</f>
        <v>130000</v>
      </c>
      <c r="C273" s="20">
        <f>SUM(C262:C272)</f>
        <v>130000</v>
      </c>
    </row>
    <row r="274" spans="1:4">
      <c r="A274" s="10"/>
      <c r="B274" s="10"/>
      <c r="C274" s="10"/>
      <c r="D274" s="10"/>
    </row>
    <row r="287" spans="1:4" ht="26.25">
      <c r="A287" s="49" t="s">
        <v>1</v>
      </c>
      <c r="B287" s="49"/>
      <c r="C287" s="49"/>
      <c r="D287" s="49"/>
    </row>
    <row r="288" spans="1:4" ht="26.25">
      <c r="A288" s="49" t="s">
        <v>2</v>
      </c>
      <c r="B288" s="49"/>
      <c r="C288" s="49"/>
      <c r="D288" s="49"/>
    </row>
    <row r="289" spans="1:4" ht="26.25">
      <c r="A289" s="49" t="s">
        <v>29</v>
      </c>
      <c r="B289" s="49"/>
      <c r="C289" s="49"/>
      <c r="D289" s="49"/>
    </row>
    <row r="290" spans="1:4" ht="26.25">
      <c r="A290" s="50" t="s">
        <v>30</v>
      </c>
      <c r="B290" s="50"/>
      <c r="C290" s="1"/>
      <c r="D290" s="1"/>
    </row>
    <row r="291" spans="1:4" ht="26.25">
      <c r="A291" s="1"/>
      <c r="B291" s="1"/>
      <c r="C291" s="1"/>
      <c r="D291" s="1"/>
    </row>
    <row r="292" spans="1:4" ht="27" customHeight="1">
      <c r="A292" s="8" t="s">
        <v>5</v>
      </c>
      <c r="B292" s="51" t="s">
        <v>31</v>
      </c>
      <c r="C292" s="53" t="s">
        <v>0</v>
      </c>
    </row>
    <row r="293" spans="1:4" ht="25.5" customHeight="1">
      <c r="A293" s="9" t="s">
        <v>4</v>
      </c>
      <c r="B293" s="52"/>
      <c r="C293" s="54"/>
    </row>
    <row r="294" spans="1:4">
      <c r="A294" s="11" t="s">
        <v>8</v>
      </c>
      <c r="B294" s="43">
        <f>SUM(B295:B296)</f>
        <v>324000</v>
      </c>
      <c r="C294" s="20">
        <f>SUM(C295:C296)</f>
        <v>324000</v>
      </c>
    </row>
    <row r="295" spans="1:4">
      <c r="A295" s="5" t="s">
        <v>9</v>
      </c>
      <c r="B295" s="32">
        <v>0</v>
      </c>
      <c r="C295" s="32">
        <v>0</v>
      </c>
    </row>
    <row r="296" spans="1:4">
      <c r="A296" s="5" t="s">
        <v>10</v>
      </c>
      <c r="B296" s="12">
        <v>324000</v>
      </c>
      <c r="C296" s="14">
        <f>SUM(B296)</f>
        <v>324000</v>
      </c>
    </row>
    <row r="297" spans="1:4">
      <c r="A297" s="4" t="s">
        <v>11</v>
      </c>
      <c r="B297" s="21">
        <f>SUM(B298:B301)</f>
        <v>2270000</v>
      </c>
      <c r="C297" s="42">
        <f>SUM(C298:C301)</f>
        <v>2270000</v>
      </c>
    </row>
    <row r="298" spans="1:4">
      <c r="A298" s="5" t="s">
        <v>12</v>
      </c>
      <c r="B298" s="32">
        <v>0</v>
      </c>
      <c r="C298" s="32">
        <v>0</v>
      </c>
    </row>
    <row r="299" spans="1:4">
      <c r="A299" s="5" t="s">
        <v>13</v>
      </c>
      <c r="B299" s="12">
        <v>70000</v>
      </c>
      <c r="C299" s="13">
        <f>SUM(B299)</f>
        <v>70000</v>
      </c>
    </row>
    <row r="300" spans="1:4">
      <c r="A300" s="5" t="s">
        <v>14</v>
      </c>
      <c r="B300" s="14">
        <v>200000</v>
      </c>
      <c r="C300" s="14">
        <f>SUM(B300)</f>
        <v>200000</v>
      </c>
    </row>
    <row r="301" spans="1:4">
      <c r="A301" s="5" t="s">
        <v>15</v>
      </c>
      <c r="B301" s="14">
        <v>2000000</v>
      </c>
      <c r="C301" s="14">
        <f>SUM(B301)</f>
        <v>2000000</v>
      </c>
    </row>
    <row r="302" spans="1:4">
      <c r="A302" s="4" t="s">
        <v>16</v>
      </c>
      <c r="B302" s="21">
        <f>SUM(B303:B304)</f>
        <v>150000</v>
      </c>
      <c r="C302" s="20">
        <f>SUM(C303:C304)</f>
        <v>150000</v>
      </c>
    </row>
    <row r="303" spans="1:4">
      <c r="A303" s="5" t="s">
        <v>17</v>
      </c>
      <c r="B303" s="14">
        <v>150000</v>
      </c>
      <c r="C303" s="14">
        <f>SUM(B303)</f>
        <v>150000</v>
      </c>
    </row>
    <row r="304" spans="1:4">
      <c r="A304" s="5" t="s">
        <v>18</v>
      </c>
      <c r="B304" s="32">
        <v>0</v>
      </c>
      <c r="C304" s="32">
        <v>0</v>
      </c>
    </row>
    <row r="305" spans="1:4">
      <c r="A305" s="4" t="s">
        <v>19</v>
      </c>
      <c r="B305" s="22">
        <f>SUM(B306)</f>
        <v>0</v>
      </c>
      <c r="C305" s="20">
        <f>SUM(C306)</f>
        <v>0</v>
      </c>
    </row>
    <row r="306" spans="1:4">
      <c r="A306" s="5" t="s">
        <v>20</v>
      </c>
      <c r="B306" s="32">
        <v>0</v>
      </c>
      <c r="C306" s="32">
        <v>0</v>
      </c>
    </row>
    <row r="307" spans="1:4">
      <c r="A307" s="4" t="s">
        <v>21</v>
      </c>
      <c r="B307" s="22">
        <f>SUM(B308)</f>
        <v>0</v>
      </c>
      <c r="C307" s="46">
        <f>SUM(C308)</f>
        <v>0</v>
      </c>
      <c r="D307" s="10"/>
    </row>
    <row r="308" spans="1:4">
      <c r="A308" s="5" t="s">
        <v>22</v>
      </c>
      <c r="B308" s="32">
        <v>0</v>
      </c>
      <c r="C308" s="32">
        <v>0</v>
      </c>
    </row>
    <row r="309" spans="1:4">
      <c r="A309" s="6" t="s">
        <v>0</v>
      </c>
      <c r="B309" s="21">
        <f>SUM(B302+B297+B294)</f>
        <v>2744000</v>
      </c>
      <c r="C309" s="23">
        <f>SUM(C302+C297+C294)</f>
        <v>2744000</v>
      </c>
    </row>
    <row r="320" spans="1:4" ht="26.25">
      <c r="A320" s="49" t="s">
        <v>1</v>
      </c>
      <c r="B320" s="49"/>
      <c r="C320" s="49"/>
      <c r="D320" s="49"/>
    </row>
    <row r="321" spans="1:4" ht="26.25">
      <c r="A321" s="49" t="s">
        <v>2</v>
      </c>
      <c r="B321" s="49"/>
      <c r="C321" s="49"/>
      <c r="D321" s="49"/>
    </row>
    <row r="322" spans="1:4" ht="26.25">
      <c r="A322" s="49" t="s">
        <v>29</v>
      </c>
      <c r="B322" s="49"/>
      <c r="C322" s="49"/>
      <c r="D322" s="49"/>
    </row>
    <row r="323" spans="1:4" ht="26.25">
      <c r="A323" s="50" t="s">
        <v>27</v>
      </c>
      <c r="B323" s="50"/>
      <c r="C323" s="1"/>
      <c r="D323" s="1"/>
    </row>
    <row r="324" spans="1:4" ht="26.25">
      <c r="A324" s="1"/>
      <c r="B324" s="1"/>
      <c r="C324" s="1"/>
      <c r="D324" s="1"/>
    </row>
    <row r="325" spans="1:4">
      <c r="A325" s="8" t="s">
        <v>5</v>
      </c>
      <c r="B325" s="51" t="s">
        <v>28</v>
      </c>
      <c r="C325" s="53" t="s">
        <v>0</v>
      </c>
    </row>
    <row r="326" spans="1:4">
      <c r="A326" s="9" t="s">
        <v>4</v>
      </c>
      <c r="B326" s="52"/>
      <c r="C326" s="54"/>
    </row>
    <row r="327" spans="1:4">
      <c r="A327" s="11" t="s">
        <v>26</v>
      </c>
      <c r="B327" s="33">
        <f>SUM(B328+B329)</f>
        <v>7970000</v>
      </c>
      <c r="C327" s="20">
        <f>SUM(B327)</f>
        <v>7970000</v>
      </c>
    </row>
    <row r="328" spans="1:4">
      <c r="A328" s="47" t="s">
        <v>53</v>
      </c>
      <c r="B328" s="48">
        <v>7710000</v>
      </c>
      <c r="C328" s="13">
        <v>7710000</v>
      </c>
    </row>
    <row r="329" spans="1:4">
      <c r="A329" s="5" t="s">
        <v>52</v>
      </c>
      <c r="B329" s="12">
        <v>260000</v>
      </c>
      <c r="C329" s="14">
        <f>SUM(B329)</f>
        <v>260000</v>
      </c>
    </row>
    <row r="330" spans="1:4">
      <c r="A330" s="6" t="s">
        <v>0</v>
      </c>
      <c r="B330" s="30">
        <f>SUM(B328:B329)</f>
        <v>7970000</v>
      </c>
      <c r="C330" s="26">
        <f>SUM(C328:C329)</f>
        <v>7970000</v>
      </c>
    </row>
  </sheetData>
  <mergeCells count="70">
    <mergeCell ref="A192:B192"/>
    <mergeCell ref="A35:B35"/>
    <mergeCell ref="A30:D30"/>
    <mergeCell ref="B7:B8"/>
    <mergeCell ref="C7:C8"/>
    <mergeCell ref="D7:D8"/>
    <mergeCell ref="A33:D33"/>
    <mergeCell ref="A34:D34"/>
    <mergeCell ref="B37:B38"/>
    <mergeCell ref="C37:C38"/>
    <mergeCell ref="D37:D38"/>
    <mergeCell ref="A63:D63"/>
    <mergeCell ref="A64:D64"/>
    <mergeCell ref="A65:D65"/>
    <mergeCell ref="B68:B69"/>
    <mergeCell ref="C68:C69"/>
    <mergeCell ref="A1:D1"/>
    <mergeCell ref="A3:D3"/>
    <mergeCell ref="A4:D4"/>
    <mergeCell ref="A2:D2"/>
    <mergeCell ref="A32:D32"/>
    <mergeCell ref="A93:D93"/>
    <mergeCell ref="A94:D94"/>
    <mergeCell ref="A95:D95"/>
    <mergeCell ref="B98:B99"/>
    <mergeCell ref="C98:C99"/>
    <mergeCell ref="D98:D99"/>
    <mergeCell ref="A125:D125"/>
    <mergeCell ref="A126:D126"/>
    <mergeCell ref="A127:D127"/>
    <mergeCell ref="B130:B131"/>
    <mergeCell ref="C130:C131"/>
    <mergeCell ref="A157:D157"/>
    <mergeCell ref="A158:D158"/>
    <mergeCell ref="A159:D159"/>
    <mergeCell ref="B162:B163"/>
    <mergeCell ref="C162:C163"/>
    <mergeCell ref="D162:D163"/>
    <mergeCell ref="A188:D188"/>
    <mergeCell ref="A189:D189"/>
    <mergeCell ref="A190:D190"/>
    <mergeCell ref="A191:D191"/>
    <mergeCell ref="A255:D255"/>
    <mergeCell ref="B194:B195"/>
    <mergeCell ref="C194:C195"/>
    <mergeCell ref="D194:D195"/>
    <mergeCell ref="A221:D221"/>
    <mergeCell ref="A222:D222"/>
    <mergeCell ref="A223:D223"/>
    <mergeCell ref="B226:B227"/>
    <mergeCell ref="C226:C227"/>
    <mergeCell ref="D226:D227"/>
    <mergeCell ref="A224:B224"/>
    <mergeCell ref="A254:D254"/>
    <mergeCell ref="A256:D256"/>
    <mergeCell ref="A257:B257"/>
    <mergeCell ref="B259:B260"/>
    <mergeCell ref="C259:C260"/>
    <mergeCell ref="A287:D287"/>
    <mergeCell ref="A288:D288"/>
    <mergeCell ref="A289:D289"/>
    <mergeCell ref="A290:B290"/>
    <mergeCell ref="B292:B293"/>
    <mergeCell ref="C292:C293"/>
    <mergeCell ref="A320:D320"/>
    <mergeCell ref="A321:D321"/>
    <mergeCell ref="A322:D322"/>
    <mergeCell ref="A323:B323"/>
    <mergeCell ref="B325:B326"/>
    <mergeCell ref="C325:C326"/>
  </mergeCells>
  <pageMargins left="1.1811023622047245" right="0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sampatuan</dc:creator>
  <cp:lastModifiedBy>SVOA</cp:lastModifiedBy>
  <cp:lastPrinted>2019-09-19T06:39:39Z</cp:lastPrinted>
  <dcterms:created xsi:type="dcterms:W3CDTF">2016-09-06T01:51:00Z</dcterms:created>
  <dcterms:modified xsi:type="dcterms:W3CDTF">2019-09-19T06:40:02Z</dcterms:modified>
</cp:coreProperties>
</file>